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sers\ana.vital\Downloads\"/>
    </mc:Choice>
  </mc:AlternateContent>
  <xr:revisionPtr revIDLastSave="0" documentId="13_ncr:1_{14172AE0-02C7-4E45-A6CB-B3D6B9D1E243}" xr6:coauthVersionLast="36" xr6:coauthVersionMax="36" xr10:uidLastSave="{00000000-0000-0000-0000-000000000000}"/>
  <bookViews>
    <workbookView xWindow="0" yWindow="0" windowWidth="28800" windowHeight="10905" activeTab="2" xr2:uid="{AB6F9FF1-11E6-412A-9F03-50A2F4148F86}"/>
  </bookViews>
  <sheets>
    <sheet name="C - Instruções de Preenchimento" sheetId="7" r:id="rId1"/>
    <sheet name="A - Custos Mês  " sheetId="5" r:id="rId2"/>
    <sheet name="B -Custos Ano" sheetId="6" r:id="rId3"/>
  </sheets>
  <definedNames>
    <definedName name="_xlnm.Print_Area" localSheetId="1">'A - Custos Mês  '!$A$2:$E$63</definedName>
    <definedName name="_xlnm.Print_Area" localSheetId="2">'B -Custos Ano'!$A$1:$I$26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5" l="1"/>
  <c r="E61" i="5" s="1"/>
  <c r="C61" i="5"/>
  <c r="B58" i="5"/>
  <c r="B26" i="5"/>
  <c r="C24" i="6" l="1"/>
  <c r="D23" i="6"/>
  <c r="D22" i="6"/>
  <c r="D21" i="6"/>
  <c r="B20" i="6"/>
  <c r="D20" i="6" s="1"/>
  <c r="B19" i="6"/>
  <c r="D19" i="6" s="1"/>
  <c r="D18" i="6"/>
  <c r="C12" i="6"/>
  <c r="D11" i="6"/>
  <c r="D10" i="6"/>
  <c r="D9" i="6"/>
  <c r="B8" i="6"/>
  <c r="D8" i="6" s="1"/>
  <c r="B7" i="6"/>
  <c r="D7" i="6" s="1"/>
  <c r="D6" i="6"/>
  <c r="C58" i="5"/>
  <c r="D58" i="5"/>
  <c r="D48" i="5"/>
  <c r="C48" i="5"/>
  <c r="B48" i="5"/>
  <c r="D41" i="5"/>
  <c r="C41" i="5"/>
  <c r="C12" i="5"/>
  <c r="C28" i="5" s="1"/>
  <c r="D12" i="5"/>
  <c r="E26" i="5" l="1"/>
  <c r="F8" i="6"/>
  <c r="G8" i="6" s="1"/>
  <c r="F7" i="6"/>
  <c r="G7" i="6" s="1"/>
  <c r="F9" i="6"/>
  <c r="G9" i="6" s="1"/>
  <c r="B24" i="6"/>
  <c r="D24" i="6"/>
  <c r="F10" i="6"/>
  <c r="G10" i="6" s="1"/>
  <c r="B12" i="6"/>
  <c r="D12" i="6"/>
  <c r="F19" i="6"/>
  <c r="G19" i="6" s="1"/>
  <c r="F23" i="6"/>
  <c r="G23" i="6" s="1"/>
  <c r="F11" i="6"/>
  <c r="G11" i="6" s="1"/>
  <c r="F21" i="6"/>
  <c r="G21" i="6" s="1"/>
  <c r="E12" i="6"/>
  <c r="F6" i="6"/>
  <c r="E58" i="5"/>
  <c r="E48" i="5"/>
  <c r="E41" i="5"/>
  <c r="E12" i="5"/>
  <c r="F22" i="6" l="1"/>
  <c r="G22" i="6" s="1"/>
  <c r="F20" i="6"/>
  <c r="G20" i="6" s="1"/>
  <c r="G6" i="6"/>
  <c r="G12" i="6" s="1"/>
  <c r="F12" i="6"/>
  <c r="C60" i="5"/>
  <c r="D28" i="5"/>
  <c r="E24" i="6" l="1"/>
  <c r="F18" i="6"/>
  <c r="D60" i="5"/>
  <c r="E28" i="5"/>
  <c r="F24" i="6" l="1"/>
  <c r="G18" i="6"/>
  <c r="G24" i="6" s="1"/>
  <c r="E6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Marco do Nascimento</author>
  </authors>
  <commentList>
    <comment ref="E3" authorId="0" shapeId="0" xr:uid="{38D05968-585A-4E4B-AB5A-C0CA69E6D5E5}">
      <text>
        <r>
          <rPr>
            <sz val="9"/>
            <color indexed="81"/>
            <rFont val="Segoe UI"/>
            <family val="2"/>
          </rPr>
          <t xml:space="preserve">Percentual de variação com os novos valores
</t>
        </r>
      </text>
    </comment>
    <comment ref="C4" authorId="0" shapeId="0" xr:uid="{453D2246-B248-4CEB-8277-2F30B564F282}">
      <text>
        <r>
          <rPr>
            <sz val="9"/>
            <color indexed="81"/>
            <rFont val="Segoe UI"/>
            <charset val="1"/>
          </rPr>
          <t xml:space="preserve">Inserir o valor do piso salarial da CCT anterior
</t>
        </r>
      </text>
    </comment>
    <comment ref="D4" authorId="0" shapeId="0" xr:uid="{D49CD395-FA1F-4322-B435-BF01AC34A1F6}">
      <text>
        <r>
          <rPr>
            <sz val="9"/>
            <color indexed="81"/>
            <rFont val="Segoe UI"/>
            <charset val="1"/>
          </rPr>
          <t>Inserir piso salarial da nova CCT</t>
        </r>
      </text>
    </comment>
    <comment ref="C5" authorId="0" shapeId="0" xr:uid="{7DE1E43D-AEC3-4028-9646-E44EEBAC61AF}">
      <text>
        <r>
          <rPr>
            <sz val="9"/>
            <color indexed="81"/>
            <rFont val="Segoe UI"/>
            <family val="2"/>
          </rPr>
          <t xml:space="preserve">Caso a verba seja devida, o percentual deve ser sobre o valor da remuneração do ano anterior
</t>
        </r>
      </text>
    </comment>
    <comment ref="D5" authorId="0" shapeId="0" xr:uid="{248843D6-8625-4ECF-9655-74B0EC498414}">
      <text>
        <r>
          <rPr>
            <sz val="9"/>
            <color indexed="81"/>
            <rFont val="Segoe UI"/>
            <family val="2"/>
          </rPr>
          <t xml:space="preserve">Caso a verba seja devida, o percentual deve ser sobre o valor da remuneração do ano vigente
</t>
        </r>
      </text>
    </comment>
    <comment ref="C6" authorId="0" shapeId="0" xr:uid="{AB0637D0-9859-4B98-B94D-FA881D8C4E71}">
      <text>
        <r>
          <rPr>
            <sz val="9"/>
            <color indexed="81"/>
            <rFont val="Segoe UI"/>
            <family val="2"/>
          </rPr>
          <t xml:space="preserve">Caso a verba seja devida, o percentual deve ser sobre o valor do salário minimo nacional do ano anterior
</t>
        </r>
      </text>
    </comment>
    <comment ref="D6" authorId="0" shapeId="0" xr:uid="{35C2D1C4-B5F7-4797-8210-5B2B0AA4DFA2}">
      <text>
        <r>
          <rPr>
            <sz val="9"/>
            <color indexed="81"/>
            <rFont val="Segoe UI"/>
            <family val="2"/>
          </rPr>
          <t>Caso a verba seja devida, o percentual deve ser sobre o valor do salário minimo nacional vigente</t>
        </r>
      </text>
    </comment>
    <comment ref="C7" authorId="0" shapeId="0" xr:uid="{89F3C666-4D12-4F6B-B62F-66D5FED3A503}">
      <text>
        <r>
          <rPr>
            <sz val="9"/>
            <color indexed="81"/>
            <rFont val="Segoe UI"/>
            <family val="2"/>
          </rPr>
          <t>Caso a verba seja devida, o valor deve ser calculado conforme CCT do ano anterior</t>
        </r>
      </text>
    </comment>
    <comment ref="D7" authorId="0" shapeId="0" xr:uid="{82AC5EF4-B6C6-458C-B78A-3409F6859DBA}">
      <text>
        <r>
          <rPr>
            <sz val="9"/>
            <color indexed="81"/>
            <rFont val="Segoe UI"/>
            <family val="2"/>
          </rPr>
          <t xml:space="preserve">Caso a verba seja devida, o valor deve ser calculado conforme nova CCT </t>
        </r>
      </text>
    </comment>
    <comment ref="C8" authorId="0" shapeId="0" xr:uid="{47F12992-7A83-42CD-8878-CDE2E6BEC899}">
      <text>
        <r>
          <rPr>
            <sz val="9"/>
            <color indexed="81"/>
            <rFont val="Segoe UI"/>
            <family val="2"/>
          </rPr>
          <t>Caso a verba seja devida, o valor deve ser calculado conforme CCT do ano anterior</t>
        </r>
      </text>
    </comment>
    <comment ref="D8" authorId="0" shapeId="0" xr:uid="{DB17A225-940B-405B-AAAD-729826E6E40A}">
      <text>
        <r>
          <rPr>
            <sz val="9"/>
            <color indexed="81"/>
            <rFont val="Segoe UI"/>
            <family val="2"/>
          </rPr>
          <t xml:space="preserve">Caso a verba seja devida, o valor deve ser calculado conforme nova CCT
</t>
        </r>
      </text>
    </comment>
    <comment ref="C9" authorId="0" shapeId="0" xr:uid="{FAF8B9C0-C7A0-4FAD-87D5-B54F82B30FE5}">
      <text>
        <r>
          <rPr>
            <sz val="9"/>
            <color indexed="81"/>
            <rFont val="Segoe UI"/>
            <family val="2"/>
          </rPr>
          <t>Caso a verba seja devida, o valor deve ser calculado conforme disposto no art. 7º da CF c/c art. 73 da CLT, utilizando como referência o valor/hora do ano anterior.</t>
        </r>
      </text>
    </comment>
    <comment ref="D9" authorId="0" shapeId="0" xr:uid="{9B79071E-FB7F-4FB0-BE52-2CD5AE0D59E2}">
      <text>
        <r>
          <rPr>
            <sz val="9"/>
            <color indexed="81"/>
            <rFont val="Segoe UI"/>
            <family val="2"/>
          </rPr>
          <t xml:space="preserve">Caso a verba seja devida, o valor deve ser calculado conforme disposto no art. 7º da CF c/c art. 73 da CLT, utilizando como referência o valor/hora do ano vigente.
</t>
        </r>
      </text>
    </comment>
    <comment ref="C10" authorId="0" shapeId="0" xr:uid="{F18FCD22-7F3C-441A-B9D7-315448230A57}">
      <text>
        <r>
          <rPr>
            <sz val="9"/>
            <color indexed="81"/>
            <rFont val="Segoe UI"/>
            <family val="2"/>
          </rPr>
          <t>A verba deve ser calculada incluíndo salário base,  adicionais (noturno, periculosidade, insalubridade), gratificações e outras vantagens pecuniárias que integram a remuneração do trabalhador no ano anterior</t>
        </r>
      </text>
    </comment>
    <comment ref="D10" authorId="0" shapeId="0" xr:uid="{0DA0D850-EA5B-4445-B53A-FD1BE20CA459}">
      <text>
        <r>
          <rPr>
            <sz val="9"/>
            <color indexed="81"/>
            <rFont val="Segoe UI"/>
            <family val="2"/>
          </rPr>
          <t>A verba deve ser calculada incluíndo salário base,  adicionais (noturno, periculosidade, insalubridade), gratificações e outras vantagens pecuniárias que integram a remuneração do trabalhador  no ano vigente</t>
        </r>
      </text>
    </comment>
    <comment ref="C15" authorId="0" shapeId="0" xr:uid="{15586B31-A5D6-4874-BBE3-1672160FFD4A}">
      <text>
        <r>
          <rPr>
            <sz val="9"/>
            <color indexed="81"/>
            <rFont val="Segoe UI"/>
            <family val="2"/>
          </rPr>
          <t>Cálculo com os  valores da CCT do ano anterior</t>
        </r>
      </text>
    </comment>
    <comment ref="D15" authorId="0" shapeId="0" xr:uid="{A6D58A74-FBB7-4558-8173-4D6FCEC5FEE7}">
      <text>
        <r>
          <rPr>
            <sz val="9"/>
            <color indexed="81"/>
            <rFont val="Segoe UI"/>
            <family val="2"/>
          </rPr>
          <t xml:space="preserve">Cálculo com os  valores da CCT vigente
</t>
        </r>
      </text>
    </comment>
    <comment ref="E15" authorId="0" shapeId="0" xr:uid="{9B574A56-9BF2-46EC-B87A-6BEADDD4C06B}">
      <text>
        <r>
          <rPr>
            <sz val="9"/>
            <color indexed="81"/>
            <rFont val="Segoe UI"/>
            <family val="2"/>
          </rPr>
          <t xml:space="preserve">Percentual de variação entre o ano anterior e o atual
</t>
        </r>
      </text>
    </comment>
    <comment ref="B24" authorId="0" shapeId="0" xr:uid="{0A0EDFE2-7259-4A25-BA64-FBA70FC99B1C}">
      <text>
        <r>
          <rPr>
            <sz val="9"/>
            <color indexed="81"/>
            <rFont val="Segoe UI"/>
            <family val="2"/>
          </rPr>
          <t>Inserir o percentual de provisão para a Rescisão do Trabalhador</t>
        </r>
      </text>
    </comment>
    <comment ref="B25" authorId="0" shapeId="0" xr:uid="{91C336E7-1DB6-40A7-A343-E2C432C8DD75}">
      <text>
        <r>
          <rPr>
            <sz val="9"/>
            <color indexed="81"/>
            <rFont val="Segoe UI"/>
            <family val="2"/>
          </rPr>
          <t>Inserir o percentual de provisão para a Reposição  de Trabalhador</t>
        </r>
      </text>
    </comment>
    <comment ref="A32" authorId="0" shapeId="0" xr:uid="{E5367732-6BB1-4E87-8079-8C5B4BB494BB}">
      <text>
        <r>
          <rPr>
            <sz val="9"/>
            <color indexed="81"/>
            <rFont val="Segoe UI"/>
            <family val="2"/>
          </rPr>
          <t>Verba que precisa ser informado o quantitativo e o valor unitário</t>
        </r>
      </text>
    </comment>
    <comment ref="A33" authorId="0" shapeId="0" xr:uid="{0F42822F-C494-442D-A4C4-8D090125EB4F}">
      <text>
        <r>
          <rPr>
            <sz val="9"/>
            <color indexed="81"/>
            <rFont val="Segoe UI"/>
            <family val="2"/>
          </rPr>
          <t>Verba que precisa ser informado o quantitativo e o valor unitário</t>
        </r>
      </text>
    </comment>
    <comment ref="C34" authorId="0" shapeId="0" xr:uid="{37BE3CE6-D52B-4750-8A3F-CCA90362CD24}">
      <text>
        <r>
          <rPr>
            <sz val="9"/>
            <color indexed="81"/>
            <rFont val="Segoe UI"/>
            <family val="2"/>
          </rPr>
          <t>Inserir valor previsto na CCT anterior</t>
        </r>
      </text>
    </comment>
    <comment ref="D34" authorId="0" shapeId="0" xr:uid="{9E1D4B88-5A82-4AB6-A71D-1D08B168C6EA}">
      <text>
        <r>
          <rPr>
            <sz val="9"/>
            <color indexed="81"/>
            <rFont val="Segoe UI"/>
            <family val="2"/>
          </rPr>
          <t>Inserir valor previsto na CCT vigente</t>
        </r>
      </text>
    </comment>
    <comment ref="C37" authorId="0" shapeId="0" xr:uid="{AEDD6233-32FB-4469-9C49-B5AEBE2E851F}">
      <text>
        <r>
          <rPr>
            <sz val="9"/>
            <color indexed="81"/>
            <rFont val="Segoe UI"/>
            <family val="2"/>
          </rPr>
          <t>Inserir valor previsto na CCT anterior</t>
        </r>
      </text>
    </comment>
    <comment ref="D37" authorId="0" shapeId="0" xr:uid="{0E7DB675-24D0-4C10-8274-EFF9915F566F}">
      <text>
        <r>
          <rPr>
            <sz val="9"/>
            <color indexed="81"/>
            <rFont val="Segoe UI"/>
            <family val="2"/>
          </rPr>
          <t>Inserir valor previsto na CCT vigente</t>
        </r>
      </text>
    </comment>
    <comment ref="C38" authorId="0" shapeId="0" xr:uid="{549AE8C2-A441-4E0F-BD58-12E4F03292F3}">
      <text>
        <r>
          <rPr>
            <sz val="9"/>
            <color indexed="81"/>
            <rFont val="Segoe UI"/>
            <family val="2"/>
          </rPr>
          <t>Inserir valor previsto na CCT anterior</t>
        </r>
      </text>
    </comment>
    <comment ref="D38" authorId="0" shapeId="0" xr:uid="{F51F3364-CA14-40AB-B952-40F609F4B405}">
      <text>
        <r>
          <rPr>
            <sz val="9"/>
            <color indexed="81"/>
            <rFont val="Segoe UI"/>
            <family val="2"/>
          </rPr>
          <t>Inserir valor previsto na CCT vigente</t>
        </r>
      </text>
    </comment>
    <comment ref="C39" authorId="0" shapeId="0" xr:uid="{47DF84E4-A06D-406C-BDBF-60B4BCC664CA}">
      <text>
        <r>
          <rPr>
            <sz val="9"/>
            <color indexed="81"/>
            <rFont val="Segoe UI"/>
            <family val="2"/>
          </rPr>
          <t xml:space="preserve">Inserir valor da despesa no ano anterior
</t>
        </r>
      </text>
    </comment>
    <comment ref="D39" authorId="0" shapeId="0" xr:uid="{157A3C2F-918F-4F04-98F8-C412871B3E1C}">
      <text>
        <r>
          <rPr>
            <sz val="9"/>
            <color indexed="81"/>
            <rFont val="Segoe UI"/>
            <family val="2"/>
          </rPr>
          <t>Inserir valor da despesa no ano vigente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Marco do Nascimento</author>
  </authors>
  <commentList>
    <comment ref="A5" authorId="0" shapeId="0" xr:uid="{591FD0D4-BA4C-4973-AD72-6C7FF1ABCC62}">
      <text>
        <r>
          <rPr>
            <sz val="9"/>
            <color indexed="81"/>
            <rFont val="Segoe UI"/>
            <family val="2"/>
          </rPr>
          <t xml:space="preserve">As funções devem ser descritas conforme nomenclatura da CCT
</t>
        </r>
      </text>
    </comment>
  </commentList>
</comments>
</file>

<file path=xl/sharedStrings.xml><?xml version="1.0" encoding="utf-8"?>
<sst xmlns="http://schemas.openxmlformats.org/spreadsheetml/2006/main" count="149" uniqueCount="104">
  <si>
    <t>Descrição das Funções</t>
  </si>
  <si>
    <t>Agente de Higienização</t>
  </si>
  <si>
    <t>Copeiros</t>
  </si>
  <si>
    <t>Faxineiros</t>
  </si>
  <si>
    <t>Jardineiros</t>
  </si>
  <si>
    <t>Varredores</t>
  </si>
  <si>
    <t>SEDE 01</t>
  </si>
  <si>
    <t>SEDE 02</t>
  </si>
  <si>
    <t>TT FUNC.</t>
  </si>
  <si>
    <t>Encarregado</t>
  </si>
  <si>
    <t>Total</t>
  </si>
  <si>
    <t>Valores antes da repactuação</t>
  </si>
  <si>
    <t>Vlr. Mensal</t>
  </si>
  <si>
    <t>Vlr. Anual</t>
  </si>
  <si>
    <t>%</t>
  </si>
  <si>
    <t>Piso Salarial</t>
  </si>
  <si>
    <t>Periculosidade</t>
  </si>
  <si>
    <t>Adicional noturno + DSR</t>
  </si>
  <si>
    <t>Férias</t>
  </si>
  <si>
    <t>TOTAL DA FOLHA</t>
  </si>
  <si>
    <t>DESCRIÇÃO</t>
  </si>
  <si>
    <t>Previdência Social</t>
  </si>
  <si>
    <t>Salário Educação</t>
  </si>
  <si>
    <t>Serviço Social da Industria (SESI)</t>
  </si>
  <si>
    <t>Serviço Nacional de Aprend. Industr. (SENAI)</t>
  </si>
  <si>
    <t>Serviço de Apoio a Pequena e Média Empresa (SEBRAE)</t>
  </si>
  <si>
    <t>Instit. Nacional de Coloniz. E ref. Agrária (INCRA)</t>
  </si>
  <si>
    <t>Provisão para Rescisão</t>
  </si>
  <si>
    <t>Reposição para profissional ausente</t>
  </si>
  <si>
    <t>TOTAL GERAL</t>
  </si>
  <si>
    <t>VALORES BASE</t>
  </si>
  <si>
    <t>VARIAÇÃO</t>
  </si>
  <si>
    <t>TOTAL DE SALÁRIOS + ENCARGOS</t>
  </si>
  <si>
    <t>Uniformes</t>
  </si>
  <si>
    <t>Seguro de Vida</t>
  </si>
  <si>
    <t>Benef. Social Familiar</t>
  </si>
  <si>
    <t>Material e equipamentos</t>
  </si>
  <si>
    <t>TOTAL</t>
  </si>
  <si>
    <t>Despesas Administrativas (Estrutura)</t>
  </si>
  <si>
    <t>Custo Operacional</t>
  </si>
  <si>
    <t>LUCRO</t>
  </si>
  <si>
    <t>IMPOSTOS INCIDENTES</t>
  </si>
  <si>
    <t>PIS</t>
  </si>
  <si>
    <t>COFINS</t>
  </si>
  <si>
    <t>IRPJ</t>
  </si>
  <si>
    <t>CSSL</t>
  </si>
  <si>
    <t>DEMAIS IMPOSTOS E CONTRIBUIÇÕES</t>
  </si>
  <si>
    <t>DESCRIÇÃO OUTROS</t>
  </si>
  <si>
    <t>% ACRESC.</t>
  </si>
  <si>
    <t>Fundo de Garantia por Tempo de Serviço</t>
  </si>
  <si>
    <t>Seguro contra Acidentes do Trabalho (INSS)</t>
  </si>
  <si>
    <t>Agente de Higien.</t>
  </si>
  <si>
    <t>A</t>
  </si>
  <si>
    <t>B</t>
  </si>
  <si>
    <t>C</t>
  </si>
  <si>
    <r>
      <t>13º Salário</t>
    </r>
    <r>
      <rPr>
        <sz val="11"/>
        <color rgb="FFFF0000"/>
        <rFont val="Calibri"/>
        <family val="2"/>
        <scheme val="minor"/>
      </rPr>
      <t xml:space="preserve"> ({piso sal. + insal.}/12)</t>
    </r>
  </si>
  <si>
    <r>
      <t>Cesta Básica</t>
    </r>
    <r>
      <rPr>
        <sz val="11"/>
        <color rgb="FFFF0000"/>
        <rFont val="Calibri"/>
        <family val="2"/>
        <scheme val="minor"/>
      </rPr>
      <t xml:space="preserve"> (CCT)</t>
    </r>
  </si>
  <si>
    <r>
      <t>Contrib. Sind./</t>
    </r>
    <r>
      <rPr>
        <sz val="11"/>
        <color rgb="FFFF0000"/>
        <rFont val="Calibri"/>
        <family val="2"/>
        <scheme val="minor"/>
      </rPr>
      <t>Beneficio Méd. Odont.</t>
    </r>
  </si>
  <si>
    <t>preencher</t>
  </si>
  <si>
    <t xml:space="preserve">Gratificação </t>
  </si>
  <si>
    <t>Acumulo de Função</t>
  </si>
  <si>
    <t>Valores após repactuação</t>
  </si>
  <si>
    <t>R$ 1.756.395,96 /ano</t>
  </si>
  <si>
    <t>Quantidade Funcionários</t>
  </si>
  <si>
    <t>Valor do 2º aditivo</t>
  </si>
  <si>
    <t xml:space="preserve">emitida pela Empresa para este processo </t>
  </si>
  <si>
    <t xml:space="preserve">Variação Percentual 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</si>
  <si>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Edital P.E. 42/22 item 5.2.3 e 5.3</t>
    </r>
  </si>
  <si>
    <t>Custo por Func./ mês</t>
  </si>
  <si>
    <r>
      <rPr>
        <b/>
        <sz val="11"/>
        <color theme="1"/>
        <rFont val="Calibri"/>
        <family val="2"/>
        <scheme val="minor"/>
      </rPr>
      <t>Fonte "B":</t>
    </r>
    <r>
      <rPr>
        <sz val="11"/>
        <color theme="1"/>
        <rFont val="Calibri"/>
        <family val="2"/>
        <scheme val="minor"/>
      </rPr>
      <t xml:space="preserve"> Vlrs. Planilha de </t>
    </r>
    <r>
      <rPr>
        <b/>
        <sz val="11"/>
        <color theme="1"/>
        <rFont val="Calibri"/>
        <family val="2"/>
        <scheme val="minor"/>
      </rPr>
      <t xml:space="preserve">custos por funcionário </t>
    </r>
  </si>
  <si>
    <t>D</t>
  </si>
  <si>
    <t>Base para repactuação</t>
  </si>
  <si>
    <r>
      <t>Insalubridade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(40 % do salário mimo federal, CCT) </t>
    </r>
  </si>
  <si>
    <t>Valor</t>
  </si>
  <si>
    <t>VALORES REPACT.</t>
  </si>
  <si>
    <t>COMPOSIÇÃO SALARIAL</t>
  </si>
  <si>
    <t>COMPOSIÇÃO DOS ENCARGOS SOCIAIS</t>
  </si>
  <si>
    <t>COMPOSIÇÃO DAS DESPESAS OPERACIONAIS</t>
  </si>
  <si>
    <t>COMPOSIÇÃO DAS DESPESAS ADMINISTRATIVAS</t>
  </si>
  <si>
    <t>Fonte: Empresa</t>
  </si>
  <si>
    <t>QTI e Valor Unitário*</t>
  </si>
  <si>
    <t>Vale Transporte*</t>
  </si>
  <si>
    <t>Vale Refeição*</t>
  </si>
  <si>
    <t>Não aplicável</t>
  </si>
  <si>
    <t>Prêmio Assiduidade</t>
  </si>
  <si>
    <t>COMPOSIÇÃO DOS IMPOSTOS INCIDENTES</t>
  </si>
  <si>
    <t>ALÍQUOTAS</t>
  </si>
  <si>
    <r>
      <t>ISS</t>
    </r>
    <r>
      <rPr>
        <sz val="11"/>
        <color rgb="FFFF0000"/>
        <rFont val="Calibri"/>
        <family val="2"/>
        <scheme val="minor"/>
      </rPr>
      <t xml:space="preserve"> (4% conforme Código Tributário de Santos)</t>
    </r>
  </si>
  <si>
    <t>Preencher</t>
  </si>
  <si>
    <t>CARGO: xxxxxxxxxxxxxxxxxxxxxx</t>
  </si>
  <si>
    <t>QTI DE FUNC.: xx</t>
  </si>
  <si>
    <t>VALOR TOTAL POR QUANTITATIVO DE CARGO</t>
  </si>
  <si>
    <t>VALOR TOTAL POR (CARGO)</t>
  </si>
  <si>
    <t>a) a planilha deve considerar a nomenclatura do cargo que estiver descrita na Convenção Coletiva de Trabalho;</t>
  </si>
  <si>
    <t>b) deverá ser realizada 1 (uma) planilha para cada cargo e ao final multiplicar pela quantidade de cargos;</t>
  </si>
  <si>
    <t xml:space="preserve">c) utilizar o mesmo método de cálculo (formulas excel) nos valores de ambas as planilhas, a de base (antes da repactuação) e de valores de repactuação, mas considerando seus respectivos valores C.C.T. </t>
  </si>
  <si>
    <t xml:space="preserve">d) valor da Insalubridade deverá ser utilizado salário mínimo federal como base dos respectivos </t>
  </si>
  <si>
    <t>Instruções de Preechimento e Documentos Comprobatórios</t>
  </si>
  <si>
    <t>e) o campo “Total de salários + encargos” deve ser a soma do “Total da Folha + Encargos Sociais”</t>
  </si>
  <si>
    <t>f) nas verbas Vale Transporte e Vale Refeição a Contratada deverá especificar o cálculo de ambos em nota explicativa ou em célula correspondente da própria planilha, com valor unitário, desconto aplicado e quantidades de base, à exemplo: [qtd. ao mês.x (R$ unit. - R$ desc. %)]</t>
  </si>
  <si>
    <t>g) nas verbas PIS/Cofins e CSSL, a Contratada deverá verificar se os valores são pertinentes ou devem ser suprimidos e se for o caso, comprovar através da DCTFweb e/ou NF’s emitidas para este Legislativo ou não sendo possível, apresentar comprovante de pagamento vinculado ao contrato desta Administração.</t>
  </si>
  <si>
    <t>h) ISS, no município de Santos, conforme dispõe o Código Tributário Municial e NF´s emitidas o percentual é 4%</t>
  </si>
  <si>
    <t>i) caso na presente contratação já houver sido aplicado reajuste, alerta-se para que os valores constantes na COLUNA DO ANO ANTERIOR, resulte no valor do último aditamento reajustado.</t>
  </si>
  <si>
    <t>j) caso haja valor pretérito a ser restituído a Contratada, como por exemplo, no caso de pagamento de "Prêmio de Assiduidade", solicitamos que seja enviado documento  comprobatório daquitação da verba aos trabalhadores.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</si>
</sst>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9"/>
      <color indexed="81"/>
      <name val="Segoe UI"/>
      <charset val="1"/>
    </font>
    <font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2" xfId="0" applyBorder="1"/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43" fontId="0" fillId="0" borderId="1" xfId="1" applyFont="1" applyBorder="1"/>
    <xf numFmtId="43" fontId="0" fillId="0" borderId="4" xfId="1" applyFont="1" applyBorder="1"/>
    <xf numFmtId="0" fontId="0" fillId="0" borderId="12" xfId="0" applyBorder="1"/>
    <xf numFmtId="0" fontId="0" fillId="0" borderId="14" xfId="0" applyBorder="1"/>
    <xf numFmtId="0" fontId="0" fillId="0" borderId="0" xfId="0" applyBorder="1"/>
    <xf numFmtId="0" fontId="0" fillId="0" borderId="8" xfId="0" applyBorder="1"/>
    <xf numFmtId="164" fontId="6" fillId="0" borderId="0" xfId="0" applyNumberFormat="1" applyFont="1" applyBorder="1"/>
    <xf numFmtId="0" fontId="5" fillId="0" borderId="19" xfId="0" applyFont="1" applyBorder="1"/>
    <xf numFmtId="0" fontId="5" fillId="0" borderId="14" xfId="0" applyFont="1" applyBorder="1"/>
    <xf numFmtId="0" fontId="5" fillId="0" borderId="0" xfId="0" applyFont="1" applyBorder="1"/>
    <xf numFmtId="0" fontId="6" fillId="0" borderId="19" xfId="0" applyFont="1" applyFill="1" applyBorder="1"/>
    <xf numFmtId="0" fontId="6" fillId="0" borderId="19" xfId="0" applyFont="1" applyBorder="1"/>
    <xf numFmtId="0" fontId="6" fillId="0" borderId="14" xfId="0" applyFont="1" applyBorder="1"/>
    <xf numFmtId="0" fontId="0" fillId="0" borderId="0" xfId="0" applyAlignment="1">
      <alignment horizontal="center"/>
    </xf>
    <xf numFmtId="43" fontId="5" fillId="0" borderId="20" xfId="1" applyFont="1" applyBorder="1" applyAlignment="1">
      <alignment horizontal="center"/>
    </xf>
    <xf numFmtId="43" fontId="5" fillId="0" borderId="22" xfId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3" fontId="6" fillId="0" borderId="17" xfId="1" applyFont="1" applyBorder="1" applyAlignment="1">
      <alignment horizontal="center"/>
    </xf>
    <xf numFmtId="0" fontId="0" fillId="0" borderId="9" xfId="0" applyBorder="1"/>
    <xf numFmtId="0" fontId="5" fillId="0" borderId="19" xfId="0" applyFont="1" applyFill="1" applyBorder="1"/>
    <xf numFmtId="43" fontId="5" fillId="0" borderId="20" xfId="1" applyFont="1" applyFill="1" applyBorder="1" applyAlignment="1">
      <alignment horizontal="center"/>
    </xf>
    <xf numFmtId="0" fontId="5" fillId="0" borderId="21" xfId="0" applyFont="1" applyFill="1" applyBorder="1"/>
    <xf numFmtId="0" fontId="5" fillId="0" borderId="0" xfId="0" applyFont="1" applyFill="1" applyBorder="1"/>
    <xf numFmtId="0" fontId="5" fillId="0" borderId="2" xfId="0" applyFont="1" applyFill="1" applyBorder="1"/>
    <xf numFmtId="0" fontId="0" fillId="3" borderId="8" xfId="0" applyFill="1" applyBorder="1"/>
    <xf numFmtId="0" fontId="0" fillId="3" borderId="7" xfId="0" applyFill="1" applyBorder="1"/>
    <xf numFmtId="43" fontId="3" fillId="0" borderId="25" xfId="1" applyFont="1" applyBorder="1"/>
    <xf numFmtId="0" fontId="0" fillId="0" borderId="6" xfId="0" applyBorder="1"/>
    <xf numFmtId="43" fontId="3" fillId="9" borderId="16" xfId="1" applyFont="1" applyFill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9" borderId="16" xfId="0" applyFill="1" applyBorder="1"/>
    <xf numFmtId="0" fontId="3" fillId="0" borderId="2" xfId="0" applyFont="1" applyBorder="1"/>
    <xf numFmtId="0" fontId="3" fillId="0" borderId="6" xfId="0" applyFont="1" applyFill="1" applyBorder="1"/>
    <xf numFmtId="0" fontId="3" fillId="3" borderId="8" xfId="0" applyFont="1" applyFill="1" applyBorder="1"/>
    <xf numFmtId="0" fontId="3" fillId="7" borderId="27" xfId="0" applyFont="1" applyFill="1" applyBorder="1" applyAlignment="1">
      <alignment horizontal="center"/>
    </xf>
    <xf numFmtId="0" fontId="3" fillId="7" borderId="27" xfId="0" applyFont="1" applyFill="1" applyBorder="1"/>
    <xf numFmtId="43" fontId="10" fillId="7" borderId="3" xfId="1" applyFont="1" applyFill="1" applyBorder="1"/>
    <xf numFmtId="43" fontId="10" fillId="7" borderId="26" xfId="1" applyFont="1" applyFill="1" applyBorder="1"/>
    <xf numFmtId="43" fontId="11" fillId="2" borderId="31" xfId="1" applyFont="1" applyFill="1" applyBorder="1"/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5" fillId="0" borderId="9" xfId="0" applyFont="1" applyFill="1" applyBorder="1"/>
    <xf numFmtId="10" fontId="5" fillId="0" borderId="2" xfId="2" applyNumberFormat="1" applyFont="1" applyFill="1" applyBorder="1"/>
    <xf numFmtId="10" fontId="2" fillId="0" borderId="2" xfId="2" applyNumberFormat="1" applyFont="1" applyFill="1" applyBorder="1"/>
    <xf numFmtId="0" fontId="6" fillId="0" borderId="2" xfId="0" applyFont="1" applyBorder="1"/>
    <xf numFmtId="164" fontId="5" fillId="0" borderId="10" xfId="2" applyNumberFormat="1" applyFont="1" applyFill="1" applyBorder="1"/>
    <xf numFmtId="164" fontId="5" fillId="0" borderId="2" xfId="2" applyNumberFormat="1" applyFont="1" applyFill="1" applyBorder="1"/>
    <xf numFmtId="164" fontId="4" fillId="0" borderId="2" xfId="0" applyNumberFormat="1" applyFont="1" applyFill="1" applyBorder="1"/>
    <xf numFmtId="43" fontId="6" fillId="0" borderId="37" xfId="1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43" fontId="6" fillId="0" borderId="36" xfId="1" applyFont="1" applyBorder="1" applyAlignment="1">
      <alignment horizontal="center"/>
    </xf>
    <xf numFmtId="0" fontId="0" fillId="0" borderId="38" xfId="0" applyBorder="1"/>
    <xf numFmtId="0" fontId="9" fillId="0" borderId="0" xfId="0" applyFont="1"/>
    <xf numFmtId="0" fontId="9" fillId="0" borderId="29" xfId="0" applyFont="1" applyBorder="1"/>
    <xf numFmtId="0" fontId="12" fillId="0" borderId="30" xfId="0" applyFont="1" applyBorder="1"/>
    <xf numFmtId="0" fontId="6" fillId="0" borderId="43" xfId="0" applyFont="1" applyFill="1" applyBorder="1"/>
    <xf numFmtId="0" fontId="5" fillId="0" borderId="12" xfId="0" applyFont="1" applyBorder="1"/>
    <xf numFmtId="43" fontId="6" fillId="0" borderId="13" xfId="1" applyFont="1" applyBorder="1" applyAlignment="1">
      <alignment horizontal="center"/>
    </xf>
    <xf numFmtId="0" fontId="5" fillId="0" borderId="45" xfId="0" applyFont="1" applyBorder="1"/>
    <xf numFmtId="0" fontId="5" fillId="0" borderId="45" xfId="0" applyFont="1" applyBorder="1" applyAlignment="1">
      <alignment horizontal="center"/>
    </xf>
    <xf numFmtId="43" fontId="5" fillId="0" borderId="45" xfId="1" applyFont="1" applyBorder="1" applyAlignment="1">
      <alignment horizontal="center"/>
    </xf>
    <xf numFmtId="0" fontId="6" fillId="0" borderId="0" xfId="0" applyFont="1" applyBorder="1"/>
    <xf numFmtId="43" fontId="6" fillId="0" borderId="0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6" fillId="0" borderId="42" xfId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6" fillId="11" borderId="0" xfId="0" applyFont="1" applyFill="1" applyBorder="1"/>
    <xf numFmtId="164" fontId="6" fillId="11" borderId="0" xfId="0" applyNumberFormat="1" applyFont="1" applyFill="1" applyBorder="1"/>
    <xf numFmtId="43" fontId="6" fillId="11" borderId="0" xfId="1" applyFon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43" fontId="5" fillId="11" borderId="0" xfId="1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0" fillId="10" borderId="17" xfId="0" applyFont="1" applyFill="1" applyBorder="1" applyAlignment="1">
      <alignment horizontal="center"/>
    </xf>
    <xf numFmtId="0" fontId="6" fillId="11" borderId="11" xfId="0" applyFont="1" applyFill="1" applyBorder="1"/>
    <xf numFmtId="0" fontId="5" fillId="11" borderId="1" xfId="0" applyFont="1" applyFill="1" applyBorder="1"/>
    <xf numFmtId="43" fontId="5" fillId="8" borderId="34" xfId="1" applyFont="1" applyFill="1" applyBorder="1" applyAlignment="1">
      <alignment horizontal="center"/>
    </xf>
    <xf numFmtId="43" fontId="5" fillId="8" borderId="35" xfId="1" applyFont="1" applyFill="1" applyBorder="1" applyAlignment="1">
      <alignment horizontal="center"/>
    </xf>
    <xf numFmtId="43" fontId="6" fillId="8" borderId="33" xfId="1" applyFont="1" applyFill="1" applyBorder="1" applyAlignment="1">
      <alignment horizontal="center"/>
    </xf>
    <xf numFmtId="43" fontId="8" fillId="10" borderId="20" xfId="1" applyFont="1" applyFill="1" applyBorder="1" applyAlignment="1">
      <alignment horizontal="center"/>
    </xf>
    <xf numFmtId="43" fontId="8" fillId="10" borderId="22" xfId="1" applyFont="1" applyFill="1" applyBorder="1" applyAlignment="1">
      <alignment horizontal="center"/>
    </xf>
    <xf numFmtId="43" fontId="7" fillId="10" borderId="13" xfId="1" applyFont="1" applyFill="1" applyBorder="1" applyAlignment="1">
      <alignment horizontal="center"/>
    </xf>
    <xf numFmtId="43" fontId="5" fillId="8" borderId="41" xfId="1" applyFont="1" applyFill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43" fontId="5" fillId="8" borderId="50" xfId="1" applyFont="1" applyFill="1" applyBorder="1" applyAlignment="1">
      <alignment horizontal="center"/>
    </xf>
    <xf numFmtId="43" fontId="8" fillId="10" borderId="37" xfId="1" applyFont="1" applyFill="1" applyBorder="1" applyAlignment="1">
      <alignment horizontal="center"/>
    </xf>
    <xf numFmtId="0" fontId="5" fillId="0" borderId="51" xfId="0" applyFont="1" applyBorder="1"/>
    <xf numFmtId="10" fontId="5" fillId="0" borderId="44" xfId="0" applyNumberFormat="1" applyFont="1" applyFill="1" applyBorder="1"/>
    <xf numFmtId="43" fontId="5" fillId="8" borderId="52" xfId="1" applyFont="1" applyFill="1" applyBorder="1" applyAlignment="1">
      <alignment horizontal="center"/>
    </xf>
    <xf numFmtId="43" fontId="5" fillId="0" borderId="53" xfId="1" applyFont="1" applyFill="1" applyBorder="1" applyAlignment="1">
      <alignment horizontal="center"/>
    </xf>
    <xf numFmtId="0" fontId="6" fillId="0" borderId="18" xfId="0" applyFont="1" applyBorder="1"/>
    <xf numFmtId="0" fontId="5" fillId="0" borderId="28" xfId="0" applyFont="1" applyFill="1" applyBorder="1"/>
    <xf numFmtId="43" fontId="5" fillId="8" borderId="32" xfId="1" applyFont="1" applyFill="1" applyBorder="1" applyAlignment="1">
      <alignment horizontal="center"/>
    </xf>
    <xf numFmtId="43" fontId="8" fillId="10" borderId="24" xfId="1" applyFont="1" applyFill="1" applyBorder="1" applyAlignment="1">
      <alignment horizontal="center"/>
    </xf>
    <xf numFmtId="43" fontId="5" fillId="0" borderId="24" xfId="1" applyFont="1" applyFill="1" applyBorder="1" applyAlignment="1">
      <alignment horizontal="center"/>
    </xf>
    <xf numFmtId="43" fontId="5" fillId="10" borderId="20" xfId="1" applyFont="1" applyFill="1" applyBorder="1" applyAlignment="1">
      <alignment horizontal="center"/>
    </xf>
    <xf numFmtId="43" fontId="6" fillId="10" borderId="20" xfId="1" applyFont="1" applyFill="1" applyBorder="1" applyAlignment="1">
      <alignment horizontal="center"/>
    </xf>
    <xf numFmtId="43" fontId="5" fillId="0" borderId="23" xfId="1" applyFont="1" applyFill="1" applyBorder="1" applyAlignment="1">
      <alignment horizontal="center"/>
    </xf>
    <xf numFmtId="43" fontId="5" fillId="0" borderId="23" xfId="1" applyFont="1" applyBorder="1" applyAlignment="1">
      <alignment horizontal="center"/>
    </xf>
    <xf numFmtId="43" fontId="5" fillId="8" borderId="1" xfId="1" applyFont="1" applyFill="1" applyBorder="1" applyAlignment="1">
      <alignment horizontal="center"/>
    </xf>
    <xf numFmtId="43" fontId="8" fillId="10" borderId="1" xfId="1" applyFont="1" applyFill="1" applyBorder="1" applyAlignment="1">
      <alignment horizontal="center"/>
    </xf>
    <xf numFmtId="43" fontId="5" fillId="10" borderId="1" xfId="1" applyFont="1" applyFill="1" applyBorder="1" applyAlignment="1">
      <alignment horizontal="center"/>
    </xf>
    <xf numFmtId="43" fontId="6" fillId="10" borderId="1" xfId="1" applyFont="1" applyFill="1" applyBorder="1" applyAlignment="1">
      <alignment horizontal="center"/>
    </xf>
    <xf numFmtId="43" fontId="5" fillId="8" borderId="3" xfId="1" applyFont="1" applyFill="1" applyBorder="1" applyAlignment="1">
      <alignment horizontal="center"/>
    </xf>
    <xf numFmtId="10" fontId="2" fillId="0" borderId="20" xfId="2" applyNumberFormat="1" applyFont="1" applyFill="1" applyBorder="1"/>
    <xf numFmtId="0" fontId="6" fillId="0" borderId="51" xfId="0" applyFont="1" applyFill="1" applyBorder="1"/>
    <xf numFmtId="164" fontId="4" fillId="0" borderId="53" xfId="0" applyNumberFormat="1" applyFont="1" applyBorder="1"/>
    <xf numFmtId="43" fontId="6" fillId="0" borderId="23" xfId="1" applyFont="1" applyBorder="1" applyAlignment="1">
      <alignment horizontal="center"/>
    </xf>
    <xf numFmtId="43" fontId="5" fillId="8" borderId="5" xfId="1" applyFont="1" applyFill="1" applyBorder="1" applyAlignment="1">
      <alignment horizontal="center"/>
    </xf>
    <xf numFmtId="43" fontId="8" fillId="10" borderId="5" xfId="1" applyFont="1" applyFill="1" applyBorder="1" applyAlignment="1">
      <alignment horizontal="center"/>
    </xf>
    <xf numFmtId="43" fontId="5" fillId="8" borderId="16" xfId="1" applyFont="1" applyFill="1" applyBorder="1" applyAlignment="1">
      <alignment horizontal="center"/>
    </xf>
    <xf numFmtId="0" fontId="5" fillId="0" borderId="46" xfId="0" applyFont="1" applyFill="1" applyBorder="1"/>
    <xf numFmtId="0" fontId="5" fillId="0" borderId="10" xfId="0" applyFont="1" applyFill="1" applyBorder="1"/>
    <xf numFmtId="43" fontId="5" fillId="0" borderId="40" xfId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5" xfId="0" applyFont="1" applyBorder="1"/>
    <xf numFmtId="43" fontId="6" fillId="0" borderId="24" xfId="1" applyFont="1" applyBorder="1" applyAlignment="1">
      <alignment horizontal="center"/>
    </xf>
    <xf numFmtId="10" fontId="2" fillId="0" borderId="42" xfId="2" applyNumberFormat="1" applyFont="1" applyFill="1" applyBorder="1"/>
    <xf numFmtId="43" fontId="5" fillId="8" borderId="27" xfId="1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43" fontId="5" fillId="8" borderId="7" xfId="1" applyFont="1" applyFill="1" applyBorder="1" applyAlignment="1">
      <alignment horizontal="center"/>
    </xf>
    <xf numFmtId="0" fontId="5" fillId="0" borderId="39" xfId="0" applyFont="1" applyFill="1" applyBorder="1"/>
    <xf numFmtId="164" fontId="6" fillId="0" borderId="54" xfId="2" applyNumberFormat="1" applyFont="1" applyFill="1" applyBorder="1"/>
    <xf numFmtId="43" fontId="5" fillId="0" borderId="42" xfId="1" applyFont="1" applyFill="1" applyBorder="1" applyAlignment="1">
      <alignment horizontal="center"/>
    </xf>
    <xf numFmtId="43" fontId="6" fillId="8" borderId="34" xfId="1" applyFont="1" applyFill="1" applyBorder="1" applyAlignment="1">
      <alignment horizontal="center"/>
    </xf>
    <xf numFmtId="43" fontId="5" fillId="10" borderId="42" xfId="1" applyFont="1" applyFill="1" applyBorder="1" applyAlignment="1">
      <alignment horizontal="center"/>
    </xf>
    <xf numFmtId="0" fontId="6" fillId="3" borderId="6" xfId="0" applyFont="1" applyFill="1" applyBorder="1"/>
    <xf numFmtId="164" fontId="6" fillId="3" borderId="8" xfId="0" applyNumberFormat="1" applyFont="1" applyFill="1" applyBorder="1"/>
    <xf numFmtId="43" fontId="6" fillId="3" borderId="32" xfId="1" applyFont="1" applyFill="1" applyBorder="1" applyAlignment="1">
      <alignment horizontal="center"/>
    </xf>
    <xf numFmtId="43" fontId="6" fillId="3" borderId="7" xfId="1" applyFont="1" applyFill="1" applyBorder="1" applyAlignment="1">
      <alignment horizontal="center"/>
    </xf>
    <xf numFmtId="43" fontId="6" fillId="3" borderId="47" xfId="1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49" fontId="0" fillId="0" borderId="2" xfId="0" applyNumberFormat="1" applyBorder="1" applyAlignment="1">
      <alignment horizontal="left" wrapText="1"/>
    </xf>
    <xf numFmtId="49" fontId="0" fillId="0" borderId="15" xfId="0" applyNumberForma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038C-F03E-4225-B780-E8F785BF9E26}">
  <dimension ref="A1:K11"/>
  <sheetViews>
    <sheetView workbookViewId="0">
      <selection activeCell="A12" sqref="A12"/>
    </sheetView>
  </sheetViews>
  <sheetFormatPr defaultRowHeight="15" x14ac:dyDescent="0.25"/>
  <sheetData>
    <row r="1" spans="1:11" x14ac:dyDescent="0.25">
      <c r="A1" s="154" t="s">
        <v>97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x14ac:dyDescent="0.25">
      <c r="A2" s="151" t="s">
        <v>93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1" x14ac:dyDescent="0.25">
      <c r="A3" s="155" t="s">
        <v>94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11" ht="30" customHeight="1" x14ac:dyDescent="0.25">
      <c r="A4" s="155" t="s">
        <v>95</v>
      </c>
      <c r="B4" s="156"/>
      <c r="C4" s="156"/>
      <c r="D4" s="156"/>
      <c r="E4" s="156"/>
      <c r="F4" s="156"/>
      <c r="G4" s="156"/>
      <c r="H4" s="156"/>
      <c r="I4" s="156"/>
      <c r="J4" s="156"/>
      <c r="K4" s="157"/>
    </row>
    <row r="5" spans="1:11" x14ac:dyDescent="0.25">
      <c r="A5" s="151" t="s">
        <v>96</v>
      </c>
      <c r="B5" s="152"/>
      <c r="C5" s="152"/>
      <c r="D5" s="152"/>
      <c r="E5" s="152"/>
      <c r="F5" s="152"/>
      <c r="G5" s="152"/>
      <c r="H5" s="152"/>
      <c r="I5" s="152"/>
      <c r="J5" s="152"/>
      <c r="K5" s="153"/>
    </row>
    <row r="6" spans="1:11" x14ac:dyDescent="0.25">
      <c r="A6" s="151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3"/>
    </row>
    <row r="7" spans="1:11" ht="48" customHeight="1" x14ac:dyDescent="0.25">
      <c r="A7" s="151" t="s">
        <v>99</v>
      </c>
      <c r="B7" s="152"/>
      <c r="C7" s="152"/>
      <c r="D7" s="152"/>
      <c r="E7" s="152"/>
      <c r="F7" s="152"/>
      <c r="G7" s="152"/>
      <c r="H7" s="152"/>
      <c r="I7" s="152"/>
      <c r="J7" s="152"/>
      <c r="K7" s="153"/>
    </row>
    <row r="8" spans="1:11" ht="47.25" customHeight="1" x14ac:dyDescent="0.25">
      <c r="A8" s="151" t="s">
        <v>100</v>
      </c>
      <c r="B8" s="152"/>
      <c r="C8" s="152"/>
      <c r="D8" s="152"/>
      <c r="E8" s="152"/>
      <c r="F8" s="152"/>
      <c r="G8" s="152"/>
      <c r="H8" s="152"/>
      <c r="I8" s="152"/>
      <c r="J8" s="152"/>
      <c r="K8" s="153"/>
    </row>
    <row r="9" spans="1:11" x14ac:dyDescent="0.25">
      <c r="A9" s="151" t="s">
        <v>101</v>
      </c>
      <c r="B9" s="152"/>
      <c r="C9" s="152"/>
      <c r="D9" s="152"/>
      <c r="E9" s="152"/>
      <c r="F9" s="152"/>
      <c r="G9" s="152"/>
      <c r="H9" s="152"/>
      <c r="I9" s="152"/>
      <c r="J9" s="152"/>
      <c r="K9" s="153"/>
    </row>
    <row r="10" spans="1:11" ht="29.25" customHeight="1" x14ac:dyDescent="0.25">
      <c r="A10" s="151" t="s">
        <v>102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3"/>
    </row>
    <row r="11" spans="1:11" ht="30.75" customHeight="1" x14ac:dyDescent="0.25">
      <c r="A11" s="151" t="s">
        <v>103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3"/>
    </row>
  </sheetData>
  <mergeCells count="11">
    <mergeCell ref="A7:K7"/>
    <mergeCell ref="A8:K8"/>
    <mergeCell ref="A9:K9"/>
    <mergeCell ref="A10:K10"/>
    <mergeCell ref="A11:K11"/>
    <mergeCell ref="A6:K6"/>
    <mergeCell ref="A1:K1"/>
    <mergeCell ref="A4:K4"/>
    <mergeCell ref="A2:K2"/>
    <mergeCell ref="A3:K3"/>
    <mergeCell ref="A5:K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E01D0-15B1-49A7-9F8B-6C3BFC9975B1}">
  <sheetPr>
    <tabColor rgb="FF92D050"/>
    <pageSetUpPr fitToPage="1"/>
  </sheetPr>
  <dimension ref="A1:F63"/>
  <sheetViews>
    <sheetView topLeftCell="A25" zoomScale="80" zoomScaleNormal="80" workbookViewId="0">
      <selection activeCell="J25" sqref="J25"/>
    </sheetView>
  </sheetViews>
  <sheetFormatPr defaultRowHeight="15" x14ac:dyDescent="0.25"/>
  <cols>
    <col min="1" max="1" width="51.85546875" customWidth="1"/>
    <col min="2" max="2" width="24.28515625" customWidth="1"/>
    <col min="3" max="3" width="15.28515625" style="17" customWidth="1"/>
    <col min="4" max="4" width="17.7109375" style="17" customWidth="1"/>
    <col min="5" max="5" width="17" style="17" customWidth="1"/>
    <col min="6" max="6" width="13" customWidth="1"/>
  </cols>
  <sheetData>
    <row r="1" spans="1:5" ht="15.75" thickBot="1" x14ac:dyDescent="0.3">
      <c r="A1" s="158" t="s">
        <v>75</v>
      </c>
      <c r="B1" s="159"/>
      <c r="C1" s="159"/>
      <c r="D1" s="159"/>
      <c r="E1" s="160"/>
    </row>
    <row r="2" spans="1:5" ht="15.75" thickBot="1" x14ac:dyDescent="0.3">
      <c r="C2" s="33" t="s">
        <v>79</v>
      </c>
      <c r="D2" s="33" t="s">
        <v>79</v>
      </c>
      <c r="E2" s="33" t="s">
        <v>31</v>
      </c>
    </row>
    <row r="3" spans="1:5" x14ac:dyDescent="0.25">
      <c r="A3" s="92" t="s">
        <v>89</v>
      </c>
      <c r="B3" s="93" t="s">
        <v>90</v>
      </c>
      <c r="C3" s="90" t="s">
        <v>30</v>
      </c>
      <c r="D3" s="91" t="s">
        <v>74</v>
      </c>
      <c r="E3" s="82" t="s">
        <v>48</v>
      </c>
    </row>
    <row r="4" spans="1:5" x14ac:dyDescent="0.25">
      <c r="A4" s="23" t="s">
        <v>15</v>
      </c>
      <c r="B4" s="27">
        <v>1</v>
      </c>
      <c r="C4" s="94">
        <v>0</v>
      </c>
      <c r="D4" s="97">
        <v>0</v>
      </c>
      <c r="E4" s="24"/>
    </row>
    <row r="5" spans="1:5" x14ac:dyDescent="0.25">
      <c r="A5" s="23" t="s">
        <v>16</v>
      </c>
      <c r="B5" s="27">
        <v>1</v>
      </c>
      <c r="C5" s="94">
        <v>0</v>
      </c>
      <c r="D5" s="97">
        <v>0</v>
      </c>
      <c r="E5" s="24"/>
    </row>
    <row r="6" spans="1:5" x14ac:dyDescent="0.25">
      <c r="A6" s="23" t="s">
        <v>72</v>
      </c>
      <c r="B6" s="27">
        <v>1</v>
      </c>
      <c r="C6" s="94">
        <v>0</v>
      </c>
      <c r="D6" s="97">
        <v>0</v>
      </c>
      <c r="E6" s="24"/>
    </row>
    <row r="7" spans="1:5" x14ac:dyDescent="0.25">
      <c r="A7" s="23" t="s">
        <v>59</v>
      </c>
      <c r="B7" s="27">
        <v>1</v>
      </c>
      <c r="C7" s="94">
        <v>0</v>
      </c>
      <c r="D7" s="97">
        <v>0</v>
      </c>
      <c r="E7" s="24"/>
    </row>
    <row r="8" spans="1:5" x14ac:dyDescent="0.25">
      <c r="A8" s="23" t="s">
        <v>60</v>
      </c>
      <c r="B8" s="27">
        <v>1</v>
      </c>
      <c r="C8" s="94">
        <v>0</v>
      </c>
      <c r="D8" s="97">
        <v>0</v>
      </c>
      <c r="E8" s="24"/>
    </row>
    <row r="9" spans="1:5" x14ac:dyDescent="0.25">
      <c r="A9" s="23" t="s">
        <v>17</v>
      </c>
      <c r="B9" s="27">
        <v>1</v>
      </c>
      <c r="C9" s="94">
        <v>0</v>
      </c>
      <c r="D9" s="97">
        <v>0</v>
      </c>
      <c r="E9" s="24"/>
    </row>
    <row r="10" spans="1:5" x14ac:dyDescent="0.25">
      <c r="A10" s="23" t="s">
        <v>55</v>
      </c>
      <c r="B10" s="27">
        <v>1</v>
      </c>
      <c r="C10" s="94">
        <v>0</v>
      </c>
      <c r="D10" s="97">
        <v>0</v>
      </c>
      <c r="E10" s="24"/>
    </row>
    <row r="11" spans="1:5" ht="15.75" thickBot="1" x14ac:dyDescent="0.3">
      <c r="A11" s="25" t="s">
        <v>18</v>
      </c>
      <c r="B11" s="59">
        <v>1</v>
      </c>
      <c r="C11" s="95">
        <v>0</v>
      </c>
      <c r="D11" s="98">
        <v>0</v>
      </c>
      <c r="E11" s="24"/>
    </row>
    <row r="12" spans="1:5" x14ac:dyDescent="0.25">
      <c r="A12" s="73" t="s">
        <v>19</v>
      </c>
      <c r="B12" s="74"/>
      <c r="C12" s="96">
        <f>SUM(C4:C11)</f>
        <v>0</v>
      </c>
      <c r="D12" s="99">
        <f>SUM(D4:D11)</f>
        <v>0</v>
      </c>
      <c r="E12" s="75" t="e">
        <f t="shared" ref="E12:E60" si="0">((D12/C12)*100)-100</f>
        <v>#DIV/0!</v>
      </c>
    </row>
    <row r="13" spans="1:5" ht="15.75" thickBot="1" x14ac:dyDescent="0.3">
      <c r="A13" s="76"/>
      <c r="B13" s="76"/>
      <c r="C13" s="77"/>
      <c r="D13" s="77"/>
      <c r="E13" s="78"/>
    </row>
    <row r="14" spans="1:5" ht="15.75" thickBot="1" x14ac:dyDescent="0.3">
      <c r="A14" s="158" t="s">
        <v>76</v>
      </c>
      <c r="B14" s="159"/>
      <c r="C14" s="159"/>
      <c r="D14" s="159"/>
      <c r="E14" s="160"/>
    </row>
    <row r="15" spans="1:5" x14ac:dyDescent="0.25">
      <c r="A15" s="101" t="s">
        <v>20</v>
      </c>
      <c r="B15" s="102" t="s">
        <v>14</v>
      </c>
      <c r="C15" s="103" t="s">
        <v>73</v>
      </c>
      <c r="D15" s="104" t="s">
        <v>73</v>
      </c>
      <c r="E15" s="66" t="s">
        <v>48</v>
      </c>
    </row>
    <row r="16" spans="1:5" x14ac:dyDescent="0.25">
      <c r="A16" s="11" t="s">
        <v>21</v>
      </c>
      <c r="B16" s="60">
        <v>0.2</v>
      </c>
      <c r="C16" s="94">
        <v>0</v>
      </c>
      <c r="D16" s="97">
        <v>0</v>
      </c>
      <c r="E16" s="24"/>
    </row>
    <row r="17" spans="1:6" x14ac:dyDescent="0.25">
      <c r="A17" s="11" t="s">
        <v>49</v>
      </c>
      <c r="B17" s="60">
        <v>0.08</v>
      </c>
      <c r="C17" s="94">
        <v>0</v>
      </c>
      <c r="D17" s="97">
        <v>0</v>
      </c>
      <c r="E17" s="24"/>
    </row>
    <row r="18" spans="1:6" x14ac:dyDescent="0.25">
      <c r="A18" s="11" t="s">
        <v>22</v>
      </c>
      <c r="B18" s="60">
        <v>2.5000000000000001E-2</v>
      </c>
      <c r="C18" s="94">
        <v>0</v>
      </c>
      <c r="D18" s="97">
        <v>0</v>
      </c>
      <c r="E18" s="24"/>
    </row>
    <row r="19" spans="1:6" x14ac:dyDescent="0.25">
      <c r="A19" s="11" t="s">
        <v>23</v>
      </c>
      <c r="B19" s="60">
        <v>1.4999999999999999E-2</v>
      </c>
      <c r="C19" s="94">
        <v>0</v>
      </c>
      <c r="D19" s="97">
        <v>0</v>
      </c>
      <c r="E19" s="24"/>
    </row>
    <row r="20" spans="1:6" x14ac:dyDescent="0.25">
      <c r="A20" s="11" t="s">
        <v>24</v>
      </c>
      <c r="B20" s="60">
        <v>0.01</v>
      </c>
      <c r="C20" s="94">
        <v>0</v>
      </c>
      <c r="D20" s="97">
        <v>0</v>
      </c>
      <c r="E20" s="24"/>
    </row>
    <row r="21" spans="1:6" x14ac:dyDescent="0.25">
      <c r="A21" s="11" t="s">
        <v>25</v>
      </c>
      <c r="B21" s="60">
        <v>6.0000000000000001E-3</v>
      </c>
      <c r="C21" s="94">
        <v>0</v>
      </c>
      <c r="D21" s="97">
        <v>0</v>
      </c>
      <c r="E21" s="24"/>
    </row>
    <row r="22" spans="1:6" x14ac:dyDescent="0.25">
      <c r="A22" s="11" t="s">
        <v>26</v>
      </c>
      <c r="B22" s="60">
        <v>2E-3</v>
      </c>
      <c r="C22" s="94">
        <v>0</v>
      </c>
      <c r="D22" s="97">
        <v>0</v>
      </c>
      <c r="E22" s="24"/>
    </row>
    <row r="23" spans="1:6" x14ac:dyDescent="0.25">
      <c r="A23" s="11" t="s">
        <v>50</v>
      </c>
      <c r="B23" s="60">
        <v>0.03</v>
      </c>
      <c r="C23" s="94">
        <v>0</v>
      </c>
      <c r="D23" s="97">
        <v>0</v>
      </c>
      <c r="E23" s="24"/>
    </row>
    <row r="24" spans="1:6" x14ac:dyDescent="0.25">
      <c r="A24" s="11" t="s">
        <v>27</v>
      </c>
      <c r="B24" s="61" t="s">
        <v>58</v>
      </c>
      <c r="C24" s="94">
        <v>0</v>
      </c>
      <c r="D24" s="97">
        <v>0</v>
      </c>
      <c r="E24" s="24"/>
    </row>
    <row r="25" spans="1:6" x14ac:dyDescent="0.25">
      <c r="A25" s="11" t="s">
        <v>28</v>
      </c>
      <c r="B25" s="61" t="s">
        <v>58</v>
      </c>
      <c r="C25" s="94">
        <v>0</v>
      </c>
      <c r="D25" s="97">
        <v>0</v>
      </c>
      <c r="E25" s="24"/>
    </row>
    <row r="26" spans="1:6" ht="15.75" thickBot="1" x14ac:dyDescent="0.3">
      <c r="A26" s="105" t="s">
        <v>29</v>
      </c>
      <c r="B26" s="106">
        <f>SUM(B15:B24)</f>
        <v>0.3680000000000001</v>
      </c>
      <c r="C26" s="107">
        <v>0</v>
      </c>
      <c r="D26" s="97">
        <v>0</v>
      </c>
      <c r="E26" s="108" t="e">
        <f t="shared" si="0"/>
        <v>#DIV/0!</v>
      </c>
    </row>
    <row r="27" spans="1:6" ht="15.75" thickBot="1" x14ac:dyDescent="0.3">
      <c r="A27" s="161"/>
      <c r="B27" s="161"/>
      <c r="C27" s="161"/>
      <c r="D27" s="161"/>
      <c r="E27" s="161"/>
      <c r="F27" s="8"/>
    </row>
    <row r="28" spans="1:6" ht="15.75" thickBot="1" x14ac:dyDescent="0.3">
      <c r="A28" s="109" t="s">
        <v>32</v>
      </c>
      <c r="B28" s="110"/>
      <c r="C28" s="111">
        <f>C12+C26</f>
        <v>0</v>
      </c>
      <c r="D28" s="112">
        <f>D12+D26</f>
        <v>0</v>
      </c>
      <c r="E28" s="113" t="e">
        <f t="shared" si="0"/>
        <v>#DIV/0!</v>
      </c>
    </row>
    <row r="29" spans="1:6" ht="15.75" thickBot="1" x14ac:dyDescent="0.3">
      <c r="A29" s="79"/>
      <c r="B29" s="26"/>
      <c r="C29" s="80"/>
      <c r="D29" s="80"/>
      <c r="E29" s="81"/>
    </row>
    <row r="30" spans="1:6" ht="15.75" thickBot="1" x14ac:dyDescent="0.3">
      <c r="A30" s="158" t="s">
        <v>77</v>
      </c>
      <c r="B30" s="159"/>
      <c r="C30" s="159"/>
      <c r="D30" s="159"/>
      <c r="E30" s="160"/>
    </row>
    <row r="31" spans="1:6" ht="15.75" thickBot="1" x14ac:dyDescent="0.3">
      <c r="A31" s="133" t="s">
        <v>20</v>
      </c>
      <c r="B31" s="134" t="s">
        <v>80</v>
      </c>
      <c r="C31" s="129" t="s">
        <v>73</v>
      </c>
      <c r="D31" s="112" t="s">
        <v>73</v>
      </c>
      <c r="E31" s="135" t="s">
        <v>48</v>
      </c>
    </row>
    <row r="32" spans="1:6" x14ac:dyDescent="0.25">
      <c r="A32" s="130" t="s">
        <v>81</v>
      </c>
      <c r="B32" s="131"/>
      <c r="C32" s="127"/>
      <c r="D32" s="128"/>
      <c r="E32" s="132"/>
    </row>
    <row r="33" spans="1:5" x14ac:dyDescent="0.25">
      <c r="A33" s="23" t="s">
        <v>82</v>
      </c>
      <c r="B33" s="27"/>
      <c r="C33" s="118"/>
      <c r="D33" s="119"/>
      <c r="E33" s="116"/>
    </row>
    <row r="34" spans="1:5" x14ac:dyDescent="0.25">
      <c r="A34" s="23" t="s">
        <v>56</v>
      </c>
      <c r="B34" s="27" t="s">
        <v>83</v>
      </c>
      <c r="C34" s="118"/>
      <c r="D34" s="119"/>
      <c r="E34" s="116"/>
    </row>
    <row r="35" spans="1:5" x14ac:dyDescent="0.25">
      <c r="A35" s="23" t="s">
        <v>33</v>
      </c>
      <c r="B35" s="27" t="s">
        <v>83</v>
      </c>
      <c r="C35" s="118"/>
      <c r="D35" s="119"/>
      <c r="E35" s="116"/>
    </row>
    <row r="36" spans="1:5" x14ac:dyDescent="0.25">
      <c r="A36" s="23" t="s">
        <v>34</v>
      </c>
      <c r="B36" s="27" t="s">
        <v>83</v>
      </c>
      <c r="C36" s="118"/>
      <c r="D36" s="119"/>
      <c r="E36" s="116"/>
    </row>
    <row r="37" spans="1:5" x14ac:dyDescent="0.25">
      <c r="A37" s="23" t="s">
        <v>57</v>
      </c>
      <c r="B37" s="27" t="s">
        <v>83</v>
      </c>
      <c r="C37" s="118"/>
      <c r="D37" s="119"/>
      <c r="E37" s="116"/>
    </row>
    <row r="38" spans="1:5" x14ac:dyDescent="0.25">
      <c r="A38" s="23" t="s">
        <v>35</v>
      </c>
      <c r="B38" s="27" t="s">
        <v>83</v>
      </c>
      <c r="C38" s="118"/>
      <c r="D38" s="119"/>
      <c r="E38" s="116"/>
    </row>
    <row r="39" spans="1:5" x14ac:dyDescent="0.25">
      <c r="A39" s="23" t="s">
        <v>36</v>
      </c>
      <c r="B39" s="27" t="s">
        <v>83</v>
      </c>
      <c r="C39" s="118"/>
      <c r="D39" s="119"/>
      <c r="E39" s="116"/>
    </row>
    <row r="40" spans="1:5" x14ac:dyDescent="0.25">
      <c r="A40" s="23" t="s">
        <v>84</v>
      </c>
      <c r="B40" s="27" t="s">
        <v>83</v>
      </c>
      <c r="C40" s="118"/>
      <c r="D40" s="119"/>
      <c r="E40" s="116"/>
    </row>
    <row r="41" spans="1:5" x14ac:dyDescent="0.25">
      <c r="A41" s="15" t="s">
        <v>37</v>
      </c>
      <c r="B41" s="62"/>
      <c r="C41" s="118">
        <f>SUM(C32:C40)</f>
        <v>0</v>
      </c>
      <c r="D41" s="119">
        <f>SUM(D32:D40)</f>
        <v>0</v>
      </c>
      <c r="E41" s="126" t="e">
        <f t="shared" si="0"/>
        <v>#DIV/0!</v>
      </c>
    </row>
    <row r="42" spans="1:5" ht="15.75" thickBot="1" x14ac:dyDescent="0.3">
      <c r="A42" s="79"/>
      <c r="B42" s="79"/>
      <c r="C42" s="83"/>
      <c r="D42" s="83"/>
      <c r="E42" s="83"/>
    </row>
    <row r="43" spans="1:5" ht="15.75" thickBot="1" x14ac:dyDescent="0.3">
      <c r="A43" s="158" t="s">
        <v>78</v>
      </c>
      <c r="B43" s="159"/>
      <c r="C43" s="159"/>
      <c r="D43" s="159"/>
      <c r="E43" s="160"/>
    </row>
    <row r="44" spans="1:5" ht="15.75" thickBot="1" x14ac:dyDescent="0.3">
      <c r="A44" s="138" t="s">
        <v>47</v>
      </c>
      <c r="B44" s="139" t="s">
        <v>14</v>
      </c>
      <c r="C44" s="140" t="s">
        <v>73</v>
      </c>
      <c r="D44" s="112" t="s">
        <v>73</v>
      </c>
      <c r="E44" s="135" t="s">
        <v>48</v>
      </c>
    </row>
    <row r="45" spans="1:5" x14ac:dyDescent="0.25">
      <c r="A45" s="130" t="s">
        <v>38</v>
      </c>
      <c r="B45" s="136" t="s">
        <v>58</v>
      </c>
      <c r="C45" s="137"/>
      <c r="D45" s="128"/>
      <c r="E45" s="132"/>
    </row>
    <row r="46" spans="1:5" x14ac:dyDescent="0.25">
      <c r="A46" s="23" t="s">
        <v>39</v>
      </c>
      <c r="B46" s="123" t="s">
        <v>58</v>
      </c>
      <c r="C46" s="122"/>
      <c r="D46" s="120"/>
      <c r="E46" s="116"/>
    </row>
    <row r="47" spans="1:5" x14ac:dyDescent="0.25">
      <c r="A47" s="23" t="s">
        <v>40</v>
      </c>
      <c r="B47" s="123" t="s">
        <v>58</v>
      </c>
      <c r="C47" s="122"/>
      <c r="D47" s="120"/>
      <c r="E47" s="116"/>
    </row>
    <row r="48" spans="1:5" ht="15.75" thickBot="1" x14ac:dyDescent="0.3">
      <c r="A48" s="124" t="s">
        <v>37</v>
      </c>
      <c r="B48" s="125">
        <f>SUM(B45:B47)</f>
        <v>0</v>
      </c>
      <c r="C48" s="122">
        <f>SUM(C44:C47)</f>
        <v>0</v>
      </c>
      <c r="D48" s="121">
        <f>SUM(D44:D47)</f>
        <v>0</v>
      </c>
      <c r="E48" s="117" t="e">
        <f t="shared" si="0"/>
        <v>#DIV/0!</v>
      </c>
    </row>
    <row r="49" spans="1:5" ht="15.75" thickBot="1" x14ac:dyDescent="0.3">
      <c r="A49" s="12"/>
      <c r="B49" s="13"/>
      <c r="C49" s="67"/>
      <c r="D49" s="20"/>
      <c r="E49" s="18"/>
    </row>
    <row r="50" spans="1:5" ht="15.75" thickBot="1" x14ac:dyDescent="0.3">
      <c r="A50" s="158" t="s">
        <v>85</v>
      </c>
      <c r="B50" s="159"/>
      <c r="C50" s="159"/>
      <c r="D50" s="159"/>
      <c r="E50" s="160"/>
    </row>
    <row r="51" spans="1:5" ht="15.75" thickBot="1" x14ac:dyDescent="0.3">
      <c r="A51" s="138" t="s">
        <v>41</v>
      </c>
      <c r="B51" s="134" t="s">
        <v>86</v>
      </c>
      <c r="C51" s="140" t="s">
        <v>73</v>
      </c>
      <c r="D51" s="112" t="s">
        <v>73</v>
      </c>
      <c r="E51" s="135" t="s">
        <v>48</v>
      </c>
    </row>
    <row r="52" spans="1:5" ht="15.75" thickBot="1" x14ac:dyDescent="0.3">
      <c r="A52" s="141" t="s">
        <v>87</v>
      </c>
      <c r="B52" s="142">
        <v>0.04</v>
      </c>
      <c r="C52" s="100">
        <v>0</v>
      </c>
      <c r="D52" s="145">
        <v>0</v>
      </c>
      <c r="E52" s="143"/>
    </row>
    <row r="53" spans="1:5" ht="15.75" thickTop="1" x14ac:dyDescent="0.25">
      <c r="A53" s="23" t="s">
        <v>42</v>
      </c>
      <c r="B53" s="63">
        <v>6.4999999999999997E-3</v>
      </c>
      <c r="C53" s="94">
        <v>0</v>
      </c>
      <c r="D53" s="114">
        <v>0</v>
      </c>
      <c r="E53" s="24"/>
    </row>
    <row r="54" spans="1:5" x14ac:dyDescent="0.25">
      <c r="A54" s="23" t="s">
        <v>43</v>
      </c>
      <c r="B54" s="64">
        <v>0.03</v>
      </c>
      <c r="C54" s="94">
        <v>0</v>
      </c>
      <c r="D54" s="114">
        <v>0</v>
      </c>
      <c r="E54" s="24"/>
    </row>
    <row r="55" spans="1:5" x14ac:dyDescent="0.25">
      <c r="A55" s="23" t="s">
        <v>44</v>
      </c>
      <c r="B55" s="61" t="s">
        <v>88</v>
      </c>
      <c r="C55" s="94">
        <v>0</v>
      </c>
      <c r="D55" s="114">
        <v>0</v>
      </c>
      <c r="E55" s="24"/>
    </row>
    <row r="56" spans="1:5" x14ac:dyDescent="0.25">
      <c r="A56" s="23" t="s">
        <v>45</v>
      </c>
      <c r="B56" s="64">
        <v>0.01</v>
      </c>
      <c r="C56" s="94">
        <v>0</v>
      </c>
      <c r="D56" s="114">
        <v>0</v>
      </c>
      <c r="E56" s="24"/>
    </row>
    <row r="57" spans="1:5" x14ac:dyDescent="0.25">
      <c r="A57" s="23" t="s">
        <v>46</v>
      </c>
      <c r="B57" s="64">
        <v>0</v>
      </c>
      <c r="C57" s="94">
        <v>0</v>
      </c>
      <c r="D57" s="114">
        <v>0</v>
      </c>
      <c r="E57" s="24"/>
    </row>
    <row r="58" spans="1:5" x14ac:dyDescent="0.25">
      <c r="A58" s="14" t="s">
        <v>37</v>
      </c>
      <c r="B58" s="65">
        <f>SUM(B52:B57)</f>
        <v>8.6499999999999994E-2</v>
      </c>
      <c r="C58" s="144">
        <f>SUM(C52:C57)</f>
        <v>0</v>
      </c>
      <c r="D58" s="115">
        <f>SUM(D52:D57)</f>
        <v>0</v>
      </c>
      <c r="E58" s="24" t="e">
        <f t="shared" si="0"/>
        <v>#DIV/0!</v>
      </c>
    </row>
    <row r="59" spans="1:5" ht="8.25" customHeight="1" thickBot="1" x14ac:dyDescent="0.3">
      <c r="A59" s="16"/>
      <c r="B59" s="10"/>
      <c r="C59" s="68"/>
      <c r="D59" s="21"/>
      <c r="E59" s="19"/>
    </row>
    <row r="60" spans="1:5" ht="15.75" thickBot="1" x14ac:dyDescent="0.3">
      <c r="A60" s="146" t="s">
        <v>92</v>
      </c>
      <c r="B60" s="147"/>
      <c r="C60" s="148">
        <f>C28+C41+C48+C58</f>
        <v>0</v>
      </c>
      <c r="D60" s="149">
        <f>D28+D41+D48+D58</f>
        <v>0</v>
      </c>
      <c r="E60" s="150" t="e">
        <f t="shared" si="0"/>
        <v>#DIV/0!</v>
      </c>
    </row>
    <row r="61" spans="1:5" ht="15.75" thickBot="1" x14ac:dyDescent="0.3">
      <c r="A61" s="146" t="s">
        <v>91</v>
      </c>
      <c r="B61" s="147"/>
      <c r="C61" s="148">
        <f>C29+C42+C49+C59</f>
        <v>0</v>
      </c>
      <c r="D61" s="149">
        <f>D29+D42+D49+D59</f>
        <v>0</v>
      </c>
      <c r="E61" s="150" t="e">
        <f t="shared" ref="E61" si="1">((D61/C61)*100)-100</f>
        <v>#DIV/0!</v>
      </c>
    </row>
    <row r="62" spans="1:5" x14ac:dyDescent="0.25">
      <c r="A62" s="84"/>
      <c r="B62" s="85"/>
      <c r="C62" s="86"/>
      <c r="D62" s="86"/>
      <c r="E62" s="89"/>
    </row>
    <row r="63" spans="1:5" x14ac:dyDescent="0.25">
      <c r="A63" s="87"/>
      <c r="B63" s="87"/>
      <c r="C63" s="88"/>
      <c r="D63" s="88"/>
      <c r="E63" s="89"/>
    </row>
  </sheetData>
  <mergeCells count="6">
    <mergeCell ref="A50:E50"/>
    <mergeCell ref="A1:E1"/>
    <mergeCell ref="A14:E14"/>
    <mergeCell ref="A30:E30"/>
    <mergeCell ref="A43:E43"/>
    <mergeCell ref="A27:E27"/>
  </mergeCells>
  <pageMargins left="0.35433070866141736" right="0.15748031496062992" top="0.39370078740157483" bottom="0.28000000000000003" header="0.19685039370078741" footer="0.15748031496062992"/>
  <pageSetup paperSize="9" scale="49" fitToHeight="0" orientation="portrait" r:id="rId1"/>
  <headerFooter>
    <oddHeader>&amp;C&amp;"-,Negrito"PLANILHA DE CUSTOS MENSAL POR FUNCIONÁRIO / CARGO</oddHeader>
    <oddFooter>&amp;C&amp;"-,Negrito"&amp;P a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3A78-B205-41D1-BEB4-19D5388E730A}">
  <sheetPr>
    <pageSetUpPr fitToPage="1"/>
  </sheetPr>
  <dimension ref="A1:I26"/>
  <sheetViews>
    <sheetView tabSelected="1" zoomScale="80" zoomScaleNormal="80" workbookViewId="0">
      <selection activeCell="D20" sqref="D20"/>
    </sheetView>
  </sheetViews>
  <sheetFormatPr defaultRowHeight="15" x14ac:dyDescent="0.25"/>
  <cols>
    <col min="1" max="1" width="26.28515625" customWidth="1"/>
    <col min="2" max="2" width="15.85546875" style="17" customWidth="1"/>
    <col min="3" max="3" width="21.85546875" customWidth="1"/>
    <col min="4" max="4" width="9.140625" style="17" customWidth="1"/>
    <col min="5" max="5" width="20.7109375" customWidth="1"/>
    <col min="6" max="6" width="16.140625" customWidth="1"/>
    <col min="7" max="7" width="22.28515625" customWidth="1"/>
    <col min="8" max="8" width="13.85546875" customWidth="1"/>
    <col min="9" max="9" width="24.5703125" customWidth="1"/>
  </cols>
  <sheetData>
    <row r="1" spans="1:9" x14ac:dyDescent="0.25">
      <c r="E1" t="s">
        <v>69</v>
      </c>
    </row>
    <row r="2" spans="1:9" ht="15.75" thickBot="1" x14ac:dyDescent="0.3">
      <c r="E2" t="s">
        <v>65</v>
      </c>
    </row>
    <row r="3" spans="1:9" ht="15.75" thickBot="1" x14ac:dyDescent="0.3">
      <c r="A3" s="8"/>
      <c r="B3" s="49" t="s">
        <v>63</v>
      </c>
      <c r="C3" s="6"/>
      <c r="D3" s="50"/>
      <c r="E3" s="43" t="s">
        <v>11</v>
      </c>
      <c r="F3" s="28"/>
      <c r="G3" s="29"/>
    </row>
    <row r="4" spans="1:9" x14ac:dyDescent="0.25">
      <c r="A4" s="8"/>
      <c r="B4" s="7" t="s">
        <v>67</v>
      </c>
      <c r="C4" s="8"/>
      <c r="D4" s="51" t="s">
        <v>52</v>
      </c>
      <c r="E4" s="44" t="s">
        <v>53</v>
      </c>
      <c r="F4" s="39" t="s">
        <v>54</v>
      </c>
      <c r="G4" s="39" t="s">
        <v>70</v>
      </c>
    </row>
    <row r="5" spans="1:9" x14ac:dyDescent="0.25">
      <c r="A5" s="41" t="s">
        <v>0</v>
      </c>
      <c r="B5" s="52" t="s">
        <v>6</v>
      </c>
      <c r="C5" s="3" t="s">
        <v>7</v>
      </c>
      <c r="D5" s="51" t="s">
        <v>8</v>
      </c>
      <c r="E5" s="45" t="s">
        <v>68</v>
      </c>
      <c r="F5" s="2" t="s">
        <v>12</v>
      </c>
      <c r="G5" s="2" t="s">
        <v>13</v>
      </c>
    </row>
    <row r="6" spans="1:9" x14ac:dyDescent="0.25">
      <c r="A6" s="1" t="s">
        <v>51</v>
      </c>
      <c r="B6" s="53">
        <v>8</v>
      </c>
      <c r="C6" s="33">
        <v>2</v>
      </c>
      <c r="D6" s="54">
        <f t="shared" ref="D6:D11" si="0">SUM(B6:C6)</f>
        <v>10</v>
      </c>
      <c r="E6" s="46"/>
      <c r="F6" s="4">
        <f>D6*E6</f>
        <v>0</v>
      </c>
      <c r="G6" s="4">
        <f>F6*12</f>
        <v>0</v>
      </c>
    </row>
    <row r="7" spans="1:9" x14ac:dyDescent="0.25">
      <c r="A7" s="1" t="s">
        <v>2</v>
      </c>
      <c r="B7" s="53">
        <f>3+1</f>
        <v>4</v>
      </c>
      <c r="C7" s="33">
        <v>2</v>
      </c>
      <c r="D7" s="54">
        <f t="shared" si="0"/>
        <v>6</v>
      </c>
      <c r="E7" s="46"/>
      <c r="F7" s="4">
        <f t="shared" ref="F7:F11" si="1">D7*E7</f>
        <v>0</v>
      </c>
      <c r="G7" s="4">
        <f t="shared" ref="G7:G11" si="2">F7*12</f>
        <v>0</v>
      </c>
    </row>
    <row r="8" spans="1:9" x14ac:dyDescent="0.25">
      <c r="A8" s="1" t="s">
        <v>3</v>
      </c>
      <c r="B8" s="53">
        <f>7+1</f>
        <v>8</v>
      </c>
      <c r="C8" s="33">
        <v>6</v>
      </c>
      <c r="D8" s="54">
        <f t="shared" si="0"/>
        <v>14</v>
      </c>
      <c r="E8" s="46"/>
      <c r="F8" s="4">
        <f t="shared" si="1"/>
        <v>0</v>
      </c>
      <c r="G8" s="4">
        <f t="shared" si="2"/>
        <v>0</v>
      </c>
    </row>
    <row r="9" spans="1:9" x14ac:dyDescent="0.25">
      <c r="A9" s="1" t="s">
        <v>4</v>
      </c>
      <c r="B9" s="53">
        <v>1</v>
      </c>
      <c r="C9" s="34">
        <v>0</v>
      </c>
      <c r="D9" s="54">
        <f t="shared" si="0"/>
        <v>1</v>
      </c>
      <c r="E9" s="46"/>
      <c r="F9" s="4">
        <f t="shared" si="1"/>
        <v>0</v>
      </c>
      <c r="G9" s="4">
        <f t="shared" si="2"/>
        <v>0</v>
      </c>
    </row>
    <row r="10" spans="1:9" ht="15.75" thickBot="1" x14ac:dyDescent="0.3">
      <c r="A10" s="1" t="s">
        <v>5</v>
      </c>
      <c r="B10" s="53">
        <v>1</v>
      </c>
      <c r="C10" s="33">
        <v>1</v>
      </c>
      <c r="D10" s="54">
        <f t="shared" si="0"/>
        <v>2</v>
      </c>
      <c r="E10" s="46"/>
      <c r="F10" s="4">
        <f t="shared" si="1"/>
        <v>0</v>
      </c>
      <c r="G10" s="4">
        <f t="shared" si="2"/>
        <v>0</v>
      </c>
      <c r="I10" s="70" t="s">
        <v>71</v>
      </c>
    </row>
    <row r="11" spans="1:9" ht="15.75" thickBot="1" x14ac:dyDescent="0.3">
      <c r="A11" s="22" t="s">
        <v>9</v>
      </c>
      <c r="B11" s="55">
        <v>1</v>
      </c>
      <c r="C11" s="35">
        <v>0</v>
      </c>
      <c r="D11" s="56">
        <f t="shared" si="0"/>
        <v>1</v>
      </c>
      <c r="E11" s="47"/>
      <c r="F11" s="5">
        <f t="shared" si="1"/>
        <v>0</v>
      </c>
      <c r="G11" s="5">
        <f t="shared" si="2"/>
        <v>0</v>
      </c>
      <c r="I11" s="71" t="s">
        <v>64</v>
      </c>
    </row>
    <row r="12" spans="1:9" ht="15.75" thickBot="1" x14ac:dyDescent="0.3">
      <c r="A12" s="42" t="s">
        <v>10</v>
      </c>
      <c r="B12" s="57">
        <f>SUM(B6:B11)</f>
        <v>23</v>
      </c>
      <c r="C12" s="36">
        <f t="shared" ref="C12:G12" si="3">SUM(C6:C11)</f>
        <v>11</v>
      </c>
      <c r="D12" s="58">
        <f t="shared" si="3"/>
        <v>34</v>
      </c>
      <c r="E12" s="48">
        <f t="shared" si="3"/>
        <v>0</v>
      </c>
      <c r="F12" s="30">
        <f t="shared" si="3"/>
        <v>0</v>
      </c>
      <c r="G12" s="32">
        <f t="shared" si="3"/>
        <v>0</v>
      </c>
      <c r="H12" s="69"/>
      <c r="I12" s="72" t="s">
        <v>62</v>
      </c>
    </row>
    <row r="13" spans="1:9" x14ac:dyDescent="0.25">
      <c r="A13" s="8"/>
      <c r="B13" s="37"/>
      <c r="C13" s="37"/>
      <c r="D13" s="37"/>
      <c r="E13" s="8"/>
      <c r="F13" s="8"/>
      <c r="G13" s="8"/>
    </row>
    <row r="14" spans="1:9" ht="15.75" thickBot="1" x14ac:dyDescent="0.3">
      <c r="A14" s="8"/>
      <c r="B14" s="37"/>
      <c r="C14" s="37"/>
      <c r="D14" s="37"/>
      <c r="E14" s="8"/>
      <c r="F14" s="8"/>
      <c r="G14" s="8"/>
    </row>
    <row r="15" spans="1:9" ht="15.75" thickBot="1" x14ac:dyDescent="0.3">
      <c r="A15" s="8"/>
      <c r="B15" s="49" t="s">
        <v>63</v>
      </c>
      <c r="C15" s="6"/>
      <c r="D15" s="50"/>
      <c r="E15" s="43" t="s">
        <v>61</v>
      </c>
      <c r="F15" s="28"/>
      <c r="G15" s="29"/>
    </row>
    <row r="16" spans="1:9" x14ac:dyDescent="0.25">
      <c r="A16" s="8"/>
      <c r="B16" s="7" t="s">
        <v>67</v>
      </c>
      <c r="C16" s="8"/>
      <c r="D16" s="51" t="s">
        <v>52</v>
      </c>
      <c r="E16" s="44" t="s">
        <v>53</v>
      </c>
      <c r="F16" s="39" t="s">
        <v>54</v>
      </c>
      <c r="G16" s="39" t="s">
        <v>70</v>
      </c>
    </row>
    <row r="17" spans="1:7" x14ac:dyDescent="0.25">
      <c r="A17" s="41" t="s">
        <v>0</v>
      </c>
      <c r="B17" s="52" t="s">
        <v>6</v>
      </c>
      <c r="C17" s="3" t="s">
        <v>7</v>
      </c>
      <c r="D17" s="51" t="s">
        <v>8</v>
      </c>
      <c r="E17" s="45" t="s">
        <v>68</v>
      </c>
      <c r="F17" s="2" t="s">
        <v>12</v>
      </c>
      <c r="G17" s="2" t="s">
        <v>13</v>
      </c>
    </row>
    <row r="18" spans="1:7" x14ac:dyDescent="0.25">
      <c r="A18" s="1" t="s">
        <v>1</v>
      </c>
      <c r="B18" s="53">
        <v>8</v>
      </c>
      <c r="C18" s="33">
        <v>2</v>
      </c>
      <c r="D18" s="54">
        <f t="shared" ref="D18:D23" si="4">SUM(B18:C18)</f>
        <v>10</v>
      </c>
      <c r="E18" s="46"/>
      <c r="F18" s="4">
        <f>D18*E18</f>
        <v>0</v>
      </c>
      <c r="G18" s="4">
        <f>F18*12</f>
        <v>0</v>
      </c>
    </row>
    <row r="19" spans="1:7" x14ac:dyDescent="0.25">
      <c r="A19" s="1" t="s">
        <v>2</v>
      </c>
      <c r="B19" s="53">
        <f>3+1</f>
        <v>4</v>
      </c>
      <c r="C19" s="33">
        <v>2</v>
      </c>
      <c r="D19" s="54">
        <f t="shared" si="4"/>
        <v>6</v>
      </c>
      <c r="E19" s="46"/>
      <c r="F19" s="4">
        <f t="shared" ref="F19:F23" si="5">D19*E19</f>
        <v>0</v>
      </c>
      <c r="G19" s="4">
        <f t="shared" ref="G19:G23" si="6">F19*12</f>
        <v>0</v>
      </c>
    </row>
    <row r="20" spans="1:7" x14ac:dyDescent="0.25">
      <c r="A20" s="1" t="s">
        <v>3</v>
      </c>
      <c r="B20" s="53">
        <f>7+1</f>
        <v>8</v>
      </c>
      <c r="C20" s="33">
        <v>6</v>
      </c>
      <c r="D20" s="54">
        <f t="shared" si="4"/>
        <v>14</v>
      </c>
      <c r="E20" s="46"/>
      <c r="F20" s="4">
        <f t="shared" si="5"/>
        <v>0</v>
      </c>
      <c r="G20" s="4">
        <f t="shared" si="6"/>
        <v>0</v>
      </c>
    </row>
    <row r="21" spans="1:7" x14ac:dyDescent="0.25">
      <c r="A21" s="1" t="s">
        <v>4</v>
      </c>
      <c r="B21" s="53">
        <v>1</v>
      </c>
      <c r="C21" s="34">
        <v>0</v>
      </c>
      <c r="D21" s="54">
        <f t="shared" si="4"/>
        <v>1</v>
      </c>
      <c r="E21" s="46"/>
      <c r="F21" s="4">
        <f t="shared" si="5"/>
        <v>0</v>
      </c>
      <c r="G21" s="4">
        <f t="shared" si="6"/>
        <v>0</v>
      </c>
    </row>
    <row r="22" spans="1:7" x14ac:dyDescent="0.25">
      <c r="A22" s="1" t="s">
        <v>5</v>
      </c>
      <c r="B22" s="53">
        <v>1</v>
      </c>
      <c r="C22" s="33">
        <v>1</v>
      </c>
      <c r="D22" s="54">
        <f t="shared" si="4"/>
        <v>2</v>
      </c>
      <c r="E22" s="46"/>
      <c r="F22" s="4">
        <f t="shared" si="5"/>
        <v>0</v>
      </c>
      <c r="G22" s="4">
        <f t="shared" si="6"/>
        <v>0</v>
      </c>
    </row>
    <row r="23" spans="1:7" ht="15.75" thickBot="1" x14ac:dyDescent="0.3">
      <c r="A23" s="22" t="s">
        <v>9</v>
      </c>
      <c r="B23" s="55">
        <v>1</v>
      </c>
      <c r="C23" s="35">
        <v>0</v>
      </c>
      <c r="D23" s="56">
        <f t="shared" si="4"/>
        <v>1</v>
      </c>
      <c r="E23" s="47"/>
      <c r="F23" s="5">
        <f t="shared" si="5"/>
        <v>0</v>
      </c>
      <c r="G23" s="5">
        <f t="shared" si="6"/>
        <v>0</v>
      </c>
    </row>
    <row r="24" spans="1:7" ht="15.75" thickBot="1" x14ac:dyDescent="0.3">
      <c r="A24" s="42" t="s">
        <v>10</v>
      </c>
      <c r="B24" s="57">
        <f>SUM(B18:B23)</f>
        <v>23</v>
      </c>
      <c r="C24" s="36">
        <f t="shared" ref="C24:G24" si="7">SUM(C18:C23)</f>
        <v>11</v>
      </c>
      <c r="D24" s="58">
        <f t="shared" si="7"/>
        <v>34</v>
      </c>
      <c r="E24" s="48">
        <f t="shared" si="7"/>
        <v>0</v>
      </c>
      <c r="F24" s="30">
        <f t="shared" si="7"/>
        <v>0</v>
      </c>
      <c r="G24" s="32">
        <f t="shared" si="7"/>
        <v>0</v>
      </c>
    </row>
    <row r="25" spans="1:7" ht="15.75" thickBot="1" x14ac:dyDescent="0.3"/>
    <row r="26" spans="1:7" ht="15.75" thickBot="1" x14ac:dyDescent="0.3">
      <c r="C26" s="31" t="s">
        <v>66</v>
      </c>
      <c r="D26" s="38"/>
      <c r="E26" s="9"/>
      <c r="F26" s="9"/>
      <c r="G26" s="40"/>
    </row>
  </sheetData>
  <pageMargins left="0.25" right="0.25" top="0.75" bottom="0.75" header="0.3" footer="0.3"/>
  <pageSetup paperSize="9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 - Instruções de Preenchimento</vt:lpstr>
      <vt:lpstr>A - Custos Mês  </vt:lpstr>
      <vt:lpstr>B -Custos Ano</vt:lpstr>
      <vt:lpstr>'A - Custos Mês  '!Area_de_impressao</vt:lpstr>
      <vt:lpstr>'B -Custos Ano'!Area_de_impressao</vt:lpstr>
    </vt:vector>
  </TitlesOfParts>
  <Company>CAMARA MUNICIPAL DE SANTOS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Reinaldo Antonio dos Reis</dc:creator>
  <cp:lastModifiedBy>Ana Flavia Aparecida da Silva Vital</cp:lastModifiedBy>
  <cp:lastPrinted>2025-07-22T18:33:58Z</cp:lastPrinted>
  <dcterms:created xsi:type="dcterms:W3CDTF">2025-07-14T18:03:07Z</dcterms:created>
  <dcterms:modified xsi:type="dcterms:W3CDTF">2025-11-05T14:35:29Z</dcterms:modified>
</cp:coreProperties>
</file>