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Plan1" sheetId="1" r:id="rId1"/>
  </sheets>
  <definedNames>
    <definedName name="_xlnm.Print_Area" localSheetId="0">Plan1!$B$1:$I$24</definedName>
  </definedNames>
  <calcPr calcId="152511"/>
</workbook>
</file>

<file path=xl/calcChain.xml><?xml version="1.0" encoding="utf-8"?>
<calcChain xmlns="http://schemas.openxmlformats.org/spreadsheetml/2006/main">
  <c r="E19" i="1" l="1"/>
  <c r="E16" i="1"/>
  <c r="E11" i="1"/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I22" i="1" l="1"/>
  <c r="I24" i="1" s="1"/>
  <c r="E4" i="1" l="1"/>
  <c r="E22" i="1" s="1"/>
  <c r="E24" i="1" l="1"/>
</calcChain>
</file>

<file path=xl/sharedStrings.xml><?xml version="1.0" encoding="utf-8"?>
<sst xmlns="http://schemas.openxmlformats.org/spreadsheetml/2006/main" count="89" uniqueCount="77">
  <si>
    <t>ESPECIFICAÇÃO</t>
  </si>
  <si>
    <t>RECEITAS CORRENTES</t>
  </si>
  <si>
    <t>R$</t>
  </si>
  <si>
    <t>DEDUÇÕES DA RECEITA</t>
  </si>
  <si>
    <t>FUNÇÕES DO GOVERNO</t>
  </si>
  <si>
    <t>LEGISLATIVA</t>
  </si>
  <si>
    <t>ADMINISTRACAO</t>
  </si>
  <si>
    <t>SEGURANCA PUBLICA</t>
  </si>
  <si>
    <t>ASSISTENCIA SOCIAL</t>
  </si>
  <si>
    <t>PREVIDENCIA SOCIAL</t>
  </si>
  <si>
    <t>SAUDE</t>
  </si>
  <si>
    <t>EDUCACAO</t>
  </si>
  <si>
    <t>CULTURA</t>
  </si>
  <si>
    <t>DIREITOS DA CIDADANIA</t>
  </si>
  <si>
    <t>URBANISMO</t>
  </si>
  <si>
    <t>HABITACAO</t>
  </si>
  <si>
    <t>SANEAMENTO</t>
  </si>
  <si>
    <t>GESTAO AMBIENTAL</t>
  </si>
  <si>
    <t>CIENCIA E TECNOLOGIA</t>
  </si>
  <si>
    <t>COMERCIO E SERVICOS</t>
  </si>
  <si>
    <t>DESPORTO E LAZER</t>
  </si>
  <si>
    <t>ENCARGOS ESPECIAIS</t>
  </si>
  <si>
    <t>RESERVA DE CONTINGENCIA</t>
  </si>
  <si>
    <t>FONTES DA RECEITA</t>
  </si>
  <si>
    <t>L. F. 4.320/64</t>
  </si>
  <si>
    <t>1.1</t>
  </si>
  <si>
    <t>1.2</t>
  </si>
  <si>
    <t>1.3</t>
  </si>
  <si>
    <t>1.6</t>
  </si>
  <si>
    <t>1.7</t>
  </si>
  <si>
    <t>1.9</t>
  </si>
  <si>
    <t>2.1</t>
  </si>
  <si>
    <t>2.2</t>
  </si>
  <si>
    <t>2.4</t>
  </si>
  <si>
    <t>DÉFICIT</t>
  </si>
  <si>
    <t>SOMA</t>
  </si>
  <si>
    <t>TOTAL DESPESAS</t>
  </si>
  <si>
    <t>TOTAL RECEITA</t>
  </si>
  <si>
    <t>SUPERÁVIT</t>
  </si>
  <si>
    <t>N</t>
  </si>
  <si>
    <t>Valor</t>
  </si>
  <si>
    <t>01 LEGISLATIVA</t>
  </si>
  <si>
    <t>04 ADMINISTRACAO</t>
  </si>
  <si>
    <t>06 SEGURANCA PUBLICA</t>
  </si>
  <si>
    <t>08 ASSISTENCIA SOCIAL</t>
  </si>
  <si>
    <t>09 PREVIDENCIA SOCIAL</t>
  </si>
  <si>
    <t>10 SAUDE</t>
  </si>
  <si>
    <t>12 EDUCACAO</t>
  </si>
  <si>
    <t>13 CULTURA</t>
  </si>
  <si>
    <t>14 DIREITOS DA CIDADANIA</t>
  </si>
  <si>
    <t>15 URBANISMO</t>
  </si>
  <si>
    <t>16 HABITACAO</t>
  </si>
  <si>
    <t>17 SANEAMENTO</t>
  </si>
  <si>
    <t>18 GESTAO AMBIENTAL</t>
  </si>
  <si>
    <t>23 COMERCIO E SERVICOS</t>
  </si>
  <si>
    <t>27 DESPORTO E LAZER</t>
  </si>
  <si>
    <t>28 ENCARGOS ESPECIAIS</t>
  </si>
  <si>
    <t>99 RESERVA DE CONTINGENCIA</t>
  </si>
  <si>
    <t>19 CIENCIA E TECNOLOGIA</t>
  </si>
  <si>
    <t xml:space="preserve">   IMPOSTOS, TAXAS E CONTRIBUIÇÕES DE MELHORIA</t>
  </si>
  <si>
    <t xml:space="preserve">   CONTRIBUIÇÕES</t>
  </si>
  <si>
    <t xml:space="preserve">   PATRIMONIAL</t>
  </si>
  <si>
    <t xml:space="preserve">   RECEITA DE SERVIÇOS</t>
  </si>
  <si>
    <t xml:space="preserve">   TRANSFERENCIAS CORRENTES</t>
  </si>
  <si>
    <t xml:space="preserve">   OUTRAS RECEITAS CORRENTES</t>
  </si>
  <si>
    <t>RECEITA DE CAPITAL</t>
  </si>
  <si>
    <t xml:space="preserve">   OPERAÇÕES DE CRÉDITO</t>
  </si>
  <si>
    <t xml:space="preserve">   ALIENAÇÃO DE BENS</t>
  </si>
  <si>
    <t xml:space="preserve">   TRANSFERÊNCIAS DE CAPITAL</t>
  </si>
  <si>
    <t>2.9</t>
  </si>
  <si>
    <t xml:space="preserve">   OUTRAS RECEITAS DE CAPITAL</t>
  </si>
  <si>
    <t>RECEITAS CORRENTES INTRA-ORÇAMENTÁRIAS</t>
  </si>
  <si>
    <t>7.2</t>
  </si>
  <si>
    <t>7.9</t>
  </si>
  <si>
    <t xml:space="preserve">   RECEITA DE CONTR INTRA-ORÇAMENTÁRIAS</t>
  </si>
  <si>
    <t xml:space="preserve">   OUTRAS RECEITAS CORR INTRA-ORÇAMENTÁRIAS</t>
  </si>
  <si>
    <t>9.1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</si>
</sst>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0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2" borderId="12" xfId="0" applyNumberFormat="1" applyFont="1" applyFill="1" applyBorder="1" applyAlignment="1">
      <alignment horizontal="center"/>
    </xf>
    <xf numFmtId="3" fontId="2" fillId="2" borderId="7" xfId="0" applyNumberFormat="1" applyFont="1" applyFill="1" applyBorder="1"/>
    <xf numFmtId="3" fontId="2" fillId="2" borderId="9" xfId="0" applyNumberFormat="1" applyFont="1" applyFill="1" applyBorder="1"/>
    <xf numFmtId="3" fontId="2" fillId="2" borderId="5" xfId="0" applyNumberFormat="1" applyFont="1" applyFill="1" applyBorder="1"/>
    <xf numFmtId="0" fontId="4" fillId="2" borderId="16" xfId="0" applyFont="1" applyFill="1" applyBorder="1"/>
    <xf numFmtId="0" fontId="2" fillId="2" borderId="0" xfId="0" applyFont="1" applyFill="1" applyBorder="1"/>
    <xf numFmtId="4" fontId="2" fillId="2" borderId="15" xfId="0" applyNumberFormat="1" applyFont="1" applyFill="1" applyBorder="1"/>
    <xf numFmtId="0" fontId="3" fillId="2" borderId="1" xfId="0" applyFont="1" applyFill="1" applyBorder="1" applyAlignment="1"/>
    <xf numFmtId="4" fontId="3" fillId="2" borderId="1" xfId="0" applyNumberFormat="1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3" fontId="2" fillId="2" borderId="6" xfId="0" applyNumberFormat="1" applyFont="1" applyFill="1" applyBorder="1"/>
    <xf numFmtId="4" fontId="2" fillId="2" borderId="8" xfId="0" applyNumberFormat="1" applyFont="1" applyFill="1" applyBorder="1"/>
    <xf numFmtId="0" fontId="4" fillId="2" borderId="20" xfId="0" applyFont="1" applyFill="1" applyBorder="1"/>
    <xf numFmtId="4" fontId="3" fillId="2" borderId="21" xfId="0" applyNumberFormat="1" applyFont="1" applyFill="1" applyBorder="1" applyAlignment="1">
      <alignment horizontal="center"/>
    </xf>
    <xf numFmtId="4" fontId="3" fillId="2" borderId="22" xfId="0" applyNumberFormat="1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3" fontId="2" fillId="2" borderId="20" xfId="0" applyNumberFormat="1" applyFont="1" applyFill="1" applyBorder="1"/>
    <xf numFmtId="3" fontId="2" fillId="2" borderId="16" xfId="0" applyNumberFormat="1" applyFont="1" applyFill="1" applyBorder="1"/>
    <xf numFmtId="4" fontId="2" fillId="2" borderId="0" xfId="0" applyNumberFormat="1" applyFont="1" applyFill="1" applyBorder="1"/>
    <xf numFmtId="4" fontId="2" fillId="2" borderId="18" xfId="0" applyNumberFormat="1" applyFont="1" applyFill="1" applyBorder="1"/>
    <xf numFmtId="164" fontId="4" fillId="2" borderId="23" xfId="0" applyNumberFormat="1" applyFont="1" applyFill="1" applyBorder="1" applyAlignment="1">
      <alignment horizontal="center"/>
    </xf>
    <xf numFmtId="0" fontId="4" fillId="2" borderId="25" xfId="0" applyFont="1" applyFill="1" applyBorder="1"/>
    <xf numFmtId="164" fontId="4" fillId="2" borderId="24" xfId="0" applyNumberFormat="1" applyFont="1" applyFill="1" applyBorder="1" applyAlignment="1">
      <alignment horizontal="center"/>
    </xf>
    <xf numFmtId="0" fontId="4" fillId="2" borderId="26" xfId="0" applyFont="1" applyFill="1" applyBorder="1"/>
    <xf numFmtId="164" fontId="4" fillId="2" borderId="27" xfId="0" applyNumberFormat="1" applyFont="1" applyFill="1" applyBorder="1" applyAlignment="1">
      <alignment horizontal="center"/>
    </xf>
    <xf numFmtId="0" fontId="4" fillId="2" borderId="28" xfId="0" applyFont="1" applyFill="1" applyBorder="1"/>
    <xf numFmtId="3" fontId="2" fillId="2" borderId="0" xfId="0" applyNumberFormat="1" applyFont="1" applyFill="1"/>
    <xf numFmtId="0" fontId="2" fillId="2" borderId="0" xfId="0" applyNumberFormat="1" applyFont="1" applyFill="1"/>
    <xf numFmtId="165" fontId="2" fillId="2" borderId="0" xfId="1" applyNumberFormat="1" applyFont="1" applyFill="1"/>
    <xf numFmtId="3" fontId="2" fillId="2" borderId="14" xfId="0" applyNumberFormat="1" applyFont="1" applyFill="1" applyBorder="1"/>
    <xf numFmtId="3" fontId="3" fillId="2" borderId="1" xfId="0" applyNumberFormat="1" applyFont="1" applyFill="1" applyBorder="1"/>
    <xf numFmtId="3" fontId="2" fillId="2" borderId="8" xfId="0" applyNumberFormat="1" applyFont="1" applyFill="1" applyBorder="1"/>
    <xf numFmtId="0" fontId="6" fillId="0" borderId="0" xfId="0" applyFont="1" applyAlignment="1">
      <alignment vertical="center"/>
    </xf>
    <xf numFmtId="0" fontId="2" fillId="2" borderId="1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7" xfId="0" applyFont="1" applyFill="1" applyBorder="1" applyAlignment="1"/>
    <xf numFmtId="0" fontId="3" fillId="2" borderId="19" xfId="0" applyFont="1" applyFill="1" applyBorder="1" applyAlignment="1"/>
    <xf numFmtId="0" fontId="3" fillId="2" borderId="10" xfId="0" applyFont="1" applyFill="1" applyBorder="1" applyAlignment="1"/>
    <xf numFmtId="0" fontId="3" fillId="2" borderId="1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tabSelected="1" zoomScaleNormal="100" workbookViewId="0">
      <selection activeCell="D10" sqref="D10"/>
    </sheetView>
  </sheetViews>
  <sheetFormatPr defaultColWidth="9.140625" defaultRowHeight="15" zeroHeight="1" x14ac:dyDescent="0.25"/>
  <cols>
    <col min="1" max="1" width="9.140625" style="1"/>
    <col min="2" max="2" width="4.140625" style="1" bestFit="1" customWidth="1"/>
    <col min="3" max="3" width="47.85546875" style="1" bestFit="1" customWidth="1"/>
    <col min="4" max="4" width="15.42578125" style="2" bestFit="1" customWidth="1"/>
    <col min="5" max="5" width="17.28515625" style="2" bestFit="1" customWidth="1"/>
    <col min="6" max="6" width="3" style="3" bestFit="1" customWidth="1"/>
    <col min="7" max="7" width="35.7109375" style="1" customWidth="1"/>
    <col min="8" max="8" width="17.28515625" style="1" bestFit="1" customWidth="1"/>
    <col min="9" max="9" width="17.28515625" style="1" customWidth="1"/>
    <col min="10" max="10" width="1.42578125" style="1" customWidth="1"/>
    <col min="11" max="13" width="9.140625" style="1"/>
    <col min="14" max="14" width="13.85546875" style="1" bestFit="1" customWidth="1"/>
    <col min="15" max="15" width="9.140625" style="1"/>
    <col min="16" max="17" width="15.28515625" style="1" bestFit="1" customWidth="1"/>
    <col min="18" max="16384" width="9.140625" style="1"/>
  </cols>
  <sheetData>
    <row r="1" spans="2:17" ht="15.75" thickBot="1" x14ac:dyDescent="0.3">
      <c r="B1" s="41" t="s">
        <v>24</v>
      </c>
      <c r="C1" s="41"/>
    </row>
    <row r="2" spans="2:17" ht="16.5" thickBot="1" x14ac:dyDescent="0.3">
      <c r="B2" s="51" t="s">
        <v>23</v>
      </c>
      <c r="C2" s="52"/>
      <c r="D2" s="52"/>
      <c r="E2" s="53"/>
      <c r="F2" s="44" t="s">
        <v>4</v>
      </c>
      <c r="G2" s="45"/>
      <c r="H2" s="45"/>
      <c r="I2" s="46"/>
      <c r="N2" s="1" t="s">
        <v>40</v>
      </c>
      <c r="O2" s="1" t="s">
        <v>39</v>
      </c>
    </row>
    <row r="3" spans="2:17" ht="16.5" thickBot="1" x14ac:dyDescent="0.3">
      <c r="B3" s="51" t="s">
        <v>0</v>
      </c>
      <c r="C3" s="54"/>
      <c r="D3" s="19" t="s">
        <v>2</v>
      </c>
      <c r="E3" s="20" t="s">
        <v>2</v>
      </c>
      <c r="F3" s="51" t="s">
        <v>0</v>
      </c>
      <c r="G3" s="54"/>
      <c r="H3" s="4" t="s">
        <v>2</v>
      </c>
      <c r="I3" s="5" t="s">
        <v>2</v>
      </c>
      <c r="N3" s="34" t="s">
        <v>41</v>
      </c>
      <c r="O3" s="35">
        <v>1</v>
      </c>
      <c r="P3" s="36">
        <v>89682000</v>
      </c>
      <c r="Q3" s="36">
        <v>89682000</v>
      </c>
    </row>
    <row r="4" spans="2:17" x14ac:dyDescent="0.25">
      <c r="B4" s="21">
        <v>1</v>
      </c>
      <c r="C4" s="18" t="s">
        <v>1</v>
      </c>
      <c r="D4" s="6"/>
      <c r="E4" s="24">
        <f>SUM(D5:D10)</f>
        <v>2538448000</v>
      </c>
      <c r="F4" s="28">
        <v>1</v>
      </c>
      <c r="G4" s="29" t="s">
        <v>5</v>
      </c>
      <c r="H4" s="37">
        <f ca="1">SUMIF($O$3:$P$26,F4,$P$3:$P$26)</f>
        <v>89682000</v>
      </c>
      <c r="I4" s="7"/>
      <c r="N4" s="34" t="s">
        <v>42</v>
      </c>
      <c r="O4" s="35">
        <v>4</v>
      </c>
      <c r="P4" s="36">
        <v>544115000</v>
      </c>
      <c r="Q4" s="36">
        <v>544115000</v>
      </c>
    </row>
    <row r="5" spans="2:17" x14ac:dyDescent="0.25">
      <c r="B5" s="22" t="s">
        <v>25</v>
      </c>
      <c r="C5" s="9" t="s">
        <v>59</v>
      </c>
      <c r="D5" s="17">
        <v>1371407000</v>
      </c>
      <c r="E5" s="25"/>
      <c r="F5" s="30">
        <v>4</v>
      </c>
      <c r="G5" s="31" t="s">
        <v>6</v>
      </c>
      <c r="H5" s="8">
        <f t="shared" ref="H5:H21" ca="1" si="0">SUMIF($O$3:$P$26,F5,$P$3:$P$26)</f>
        <v>611455000</v>
      </c>
      <c r="I5" s="8"/>
      <c r="N5" s="34" t="s">
        <v>42</v>
      </c>
      <c r="O5" s="35">
        <v>4</v>
      </c>
      <c r="P5" s="36">
        <v>67340000</v>
      </c>
      <c r="Q5" s="36">
        <v>67340000</v>
      </c>
    </row>
    <row r="6" spans="2:17" x14ac:dyDescent="0.25">
      <c r="B6" s="22" t="s">
        <v>26</v>
      </c>
      <c r="C6" s="9" t="s">
        <v>60</v>
      </c>
      <c r="D6" s="17">
        <v>145029000</v>
      </c>
      <c r="E6" s="25"/>
      <c r="F6" s="30">
        <v>6</v>
      </c>
      <c r="G6" s="31" t="s">
        <v>7</v>
      </c>
      <c r="H6" s="8">
        <f t="shared" ca="1" si="0"/>
        <v>3437000</v>
      </c>
      <c r="I6" s="8"/>
      <c r="N6" s="34" t="s">
        <v>43</v>
      </c>
      <c r="O6" s="35">
        <v>6</v>
      </c>
      <c r="P6" s="36">
        <v>3437000</v>
      </c>
      <c r="Q6" s="36">
        <v>3437000</v>
      </c>
    </row>
    <row r="7" spans="2:17" x14ac:dyDescent="0.25">
      <c r="B7" s="22" t="s">
        <v>27</v>
      </c>
      <c r="C7" s="9" t="s">
        <v>61</v>
      </c>
      <c r="D7" s="17">
        <v>91555000</v>
      </c>
      <c r="E7" s="25"/>
      <c r="F7" s="30">
        <v>8</v>
      </c>
      <c r="G7" s="31" t="s">
        <v>8</v>
      </c>
      <c r="H7" s="8">
        <f t="shared" ca="1" si="0"/>
        <v>68995000</v>
      </c>
      <c r="I7" s="8"/>
      <c r="N7" s="34" t="s">
        <v>44</v>
      </c>
      <c r="O7" s="35">
        <v>8</v>
      </c>
      <c r="P7" s="36">
        <v>68995000</v>
      </c>
      <c r="Q7" s="36">
        <v>68995000</v>
      </c>
    </row>
    <row r="8" spans="2:17" x14ac:dyDescent="0.25">
      <c r="B8" s="22" t="s">
        <v>28</v>
      </c>
      <c r="C8" s="9" t="s">
        <v>62</v>
      </c>
      <c r="D8" s="17">
        <v>21000</v>
      </c>
      <c r="E8" s="25"/>
      <c r="F8" s="30">
        <v>9</v>
      </c>
      <c r="G8" s="31" t="s">
        <v>9</v>
      </c>
      <c r="H8" s="8">
        <f t="shared" ca="1" si="0"/>
        <v>337672000</v>
      </c>
      <c r="I8" s="8"/>
      <c r="N8" s="34" t="s">
        <v>45</v>
      </c>
      <c r="O8" s="35">
        <v>9</v>
      </c>
      <c r="P8" s="36">
        <v>337672000</v>
      </c>
      <c r="Q8" s="36">
        <v>337672000</v>
      </c>
    </row>
    <row r="9" spans="2:17" x14ac:dyDescent="0.25">
      <c r="B9" s="22" t="s">
        <v>29</v>
      </c>
      <c r="C9" s="9" t="s">
        <v>63</v>
      </c>
      <c r="D9" s="39">
        <v>916587000</v>
      </c>
      <c r="E9" s="25"/>
      <c r="F9" s="30">
        <v>10</v>
      </c>
      <c r="G9" s="31" t="s">
        <v>10</v>
      </c>
      <c r="H9" s="8">
        <f t="shared" ca="1" si="0"/>
        <v>621086000</v>
      </c>
      <c r="I9" s="8"/>
      <c r="N9" s="34" t="s">
        <v>46</v>
      </c>
      <c r="O9" s="35">
        <v>10</v>
      </c>
      <c r="P9" s="36">
        <v>621086000</v>
      </c>
      <c r="Q9" s="36">
        <v>621086000</v>
      </c>
    </row>
    <row r="10" spans="2:17" x14ac:dyDescent="0.25">
      <c r="B10" s="22" t="s">
        <v>30</v>
      </c>
      <c r="C10" s="9" t="s">
        <v>64</v>
      </c>
      <c r="D10" s="39">
        <v>13849000</v>
      </c>
      <c r="E10" s="25"/>
      <c r="F10" s="30">
        <v>12</v>
      </c>
      <c r="G10" s="31" t="s">
        <v>11</v>
      </c>
      <c r="H10" s="8">
        <f t="shared" ca="1" si="0"/>
        <v>571605000</v>
      </c>
      <c r="I10" s="8"/>
      <c r="N10" s="34" t="s">
        <v>47</v>
      </c>
      <c r="O10" s="35">
        <v>12</v>
      </c>
      <c r="P10" s="36">
        <v>571605000</v>
      </c>
      <c r="Q10" s="36">
        <v>571605000</v>
      </c>
    </row>
    <row r="11" spans="2:17" x14ac:dyDescent="0.25">
      <c r="B11" s="23">
        <v>2</v>
      </c>
      <c r="C11" s="9" t="s">
        <v>65</v>
      </c>
      <c r="D11" s="17"/>
      <c r="E11" s="25">
        <f>SUM(D12:D15)</f>
        <v>149709000</v>
      </c>
      <c r="F11" s="30">
        <v>13</v>
      </c>
      <c r="G11" s="31" t="s">
        <v>12</v>
      </c>
      <c r="H11" s="8">
        <f t="shared" ca="1" si="0"/>
        <v>6931000</v>
      </c>
      <c r="I11" s="8"/>
      <c r="N11" s="34" t="s">
        <v>48</v>
      </c>
      <c r="O11" s="35">
        <v>13</v>
      </c>
      <c r="P11" s="36">
        <v>4882000</v>
      </c>
      <c r="Q11" s="36">
        <v>4882000</v>
      </c>
    </row>
    <row r="12" spans="2:17" x14ac:dyDescent="0.25">
      <c r="B12" s="22" t="s">
        <v>31</v>
      </c>
      <c r="C12" s="9" t="s">
        <v>66</v>
      </c>
      <c r="D12" s="39">
        <v>93201000</v>
      </c>
      <c r="E12" s="25"/>
      <c r="F12" s="30">
        <v>14</v>
      </c>
      <c r="G12" s="31" t="s">
        <v>13</v>
      </c>
      <c r="H12" s="8">
        <f t="shared" ca="1" si="0"/>
        <v>861000</v>
      </c>
      <c r="I12" s="8"/>
      <c r="N12" s="34" t="s">
        <v>48</v>
      </c>
      <c r="O12" s="35">
        <v>13</v>
      </c>
      <c r="P12" s="36">
        <v>2049000</v>
      </c>
      <c r="Q12" s="36">
        <v>2049000</v>
      </c>
    </row>
    <row r="13" spans="2:17" x14ac:dyDescent="0.25">
      <c r="B13" s="22" t="s">
        <v>32</v>
      </c>
      <c r="C13" s="9" t="s">
        <v>67</v>
      </c>
      <c r="D13" s="39">
        <v>2000</v>
      </c>
      <c r="E13" s="25"/>
      <c r="F13" s="30">
        <v>15</v>
      </c>
      <c r="G13" s="31" t="s">
        <v>14</v>
      </c>
      <c r="H13" s="8">
        <f t="shared" ca="1" si="0"/>
        <v>343023000</v>
      </c>
      <c r="I13" s="8"/>
      <c r="N13" s="34" t="s">
        <v>49</v>
      </c>
      <c r="O13" s="35">
        <v>14</v>
      </c>
      <c r="P13" s="36">
        <v>861000</v>
      </c>
      <c r="Q13" s="36">
        <v>861000</v>
      </c>
    </row>
    <row r="14" spans="2:17" x14ac:dyDescent="0.25">
      <c r="B14" s="22" t="s">
        <v>33</v>
      </c>
      <c r="C14" s="9" t="s">
        <v>68</v>
      </c>
      <c r="D14" s="39">
        <v>54106000</v>
      </c>
      <c r="E14" s="25"/>
      <c r="F14" s="30">
        <v>16</v>
      </c>
      <c r="G14" s="31" t="s">
        <v>15</v>
      </c>
      <c r="H14" s="8">
        <f t="shared" ca="1" si="0"/>
        <v>21506000</v>
      </c>
      <c r="I14" s="8"/>
      <c r="N14" s="34" t="s">
        <v>50</v>
      </c>
      <c r="O14" s="35">
        <v>15</v>
      </c>
      <c r="P14" s="36">
        <v>343023000</v>
      </c>
      <c r="Q14" s="36">
        <v>343023000</v>
      </c>
    </row>
    <row r="15" spans="2:17" x14ac:dyDescent="0.25">
      <c r="B15" s="22" t="s">
        <v>69</v>
      </c>
      <c r="C15" s="9" t="s">
        <v>70</v>
      </c>
      <c r="D15" s="39">
        <v>2400000</v>
      </c>
      <c r="E15" s="25"/>
      <c r="F15" s="30">
        <v>17</v>
      </c>
      <c r="G15" s="31" t="s">
        <v>16</v>
      </c>
      <c r="H15" s="8">
        <f t="shared" ca="1" si="0"/>
        <v>1000</v>
      </c>
      <c r="I15" s="8"/>
      <c r="N15" s="34" t="s">
        <v>51</v>
      </c>
      <c r="O15" s="35">
        <v>16</v>
      </c>
      <c r="P15" s="36">
        <v>21506000</v>
      </c>
      <c r="Q15" s="36">
        <v>21506000</v>
      </c>
    </row>
    <row r="16" spans="2:17" x14ac:dyDescent="0.25">
      <c r="B16" s="23">
        <v>7</v>
      </c>
      <c r="C16" s="40" t="s">
        <v>71</v>
      </c>
      <c r="D16" s="17"/>
      <c r="E16" s="25">
        <f>SUM(D17:D18)</f>
        <v>312845000</v>
      </c>
      <c r="F16" s="30">
        <v>18</v>
      </c>
      <c r="G16" s="31" t="s">
        <v>17</v>
      </c>
      <c r="H16" s="8">
        <f t="shared" ca="1" si="0"/>
        <v>13534000</v>
      </c>
      <c r="I16" s="8"/>
      <c r="N16" s="34" t="s">
        <v>52</v>
      </c>
      <c r="O16" s="35">
        <v>17</v>
      </c>
      <c r="P16" s="36">
        <v>1000</v>
      </c>
      <c r="Q16" s="36">
        <v>1000</v>
      </c>
    </row>
    <row r="17" spans="2:17" x14ac:dyDescent="0.25">
      <c r="B17" s="23" t="s">
        <v>72</v>
      </c>
      <c r="C17" s="9" t="s">
        <v>74</v>
      </c>
      <c r="D17" s="17">
        <v>144634000</v>
      </c>
      <c r="E17" s="25"/>
      <c r="F17" s="30">
        <v>19</v>
      </c>
      <c r="G17" s="31" t="s">
        <v>18</v>
      </c>
      <c r="H17" s="8">
        <f t="shared" ca="1" si="0"/>
        <v>968000</v>
      </c>
      <c r="I17" s="8"/>
      <c r="N17" s="34" t="s">
        <v>53</v>
      </c>
      <c r="O17" s="35">
        <v>18</v>
      </c>
      <c r="P17" s="36">
        <v>13534000</v>
      </c>
      <c r="Q17" s="36">
        <v>13534000</v>
      </c>
    </row>
    <row r="18" spans="2:17" x14ac:dyDescent="0.25">
      <c r="B18" s="23" t="s">
        <v>73</v>
      </c>
      <c r="C18" s="9" t="s">
        <v>75</v>
      </c>
      <c r="D18" s="17">
        <v>168211000</v>
      </c>
      <c r="E18" s="26"/>
      <c r="F18" s="30">
        <v>23</v>
      </c>
      <c r="G18" s="31" t="s">
        <v>19</v>
      </c>
      <c r="H18" s="8">
        <f t="shared" ca="1" si="0"/>
        <v>3373000</v>
      </c>
      <c r="I18" s="8"/>
      <c r="N18" s="34" t="s">
        <v>58</v>
      </c>
      <c r="O18" s="35">
        <v>19</v>
      </c>
      <c r="P18" s="36">
        <v>968000</v>
      </c>
      <c r="Q18" s="36">
        <v>968000</v>
      </c>
    </row>
    <row r="19" spans="2:17" x14ac:dyDescent="0.25">
      <c r="B19" s="23">
        <v>9</v>
      </c>
      <c r="C19" s="9" t="s">
        <v>3</v>
      </c>
      <c r="D19" s="17"/>
      <c r="E19" s="25">
        <f>SUM(D20:D21)</f>
        <v>-98791000</v>
      </c>
      <c r="F19" s="30">
        <v>27</v>
      </c>
      <c r="G19" s="31" t="s">
        <v>20</v>
      </c>
      <c r="H19" s="8">
        <f t="shared" ca="1" si="0"/>
        <v>6208000</v>
      </c>
      <c r="I19" s="8"/>
      <c r="N19" s="34" t="s">
        <v>54</v>
      </c>
      <c r="O19" s="35">
        <v>23</v>
      </c>
      <c r="P19" s="36">
        <v>3373000</v>
      </c>
      <c r="Q19" s="36">
        <v>3373000</v>
      </c>
    </row>
    <row r="20" spans="2:17" x14ac:dyDescent="0.25">
      <c r="B20" s="23" t="s">
        <v>76</v>
      </c>
      <c r="C20" s="9" t="s">
        <v>3</v>
      </c>
      <c r="D20" s="17">
        <v>-98791000</v>
      </c>
      <c r="E20" s="26"/>
      <c r="F20" s="30">
        <v>28</v>
      </c>
      <c r="G20" s="31" t="s">
        <v>21</v>
      </c>
      <c r="H20" s="8">
        <f t="shared" ca="1" si="0"/>
        <v>116333000</v>
      </c>
      <c r="I20" s="8"/>
      <c r="N20" s="34" t="s">
        <v>55</v>
      </c>
      <c r="O20" s="35">
        <v>27</v>
      </c>
      <c r="P20" s="36">
        <v>2902000</v>
      </c>
      <c r="Q20" s="36">
        <v>2902000</v>
      </c>
    </row>
    <row r="21" spans="2:17" ht="15.75" thickBot="1" x14ac:dyDescent="0.3">
      <c r="B21" s="14"/>
      <c r="C21" s="15"/>
      <c r="D21" s="11"/>
      <c r="E21" s="27"/>
      <c r="F21" s="32">
        <v>99</v>
      </c>
      <c r="G21" s="33" t="s">
        <v>22</v>
      </c>
      <c r="H21" s="16">
        <f t="shared" ca="1" si="0"/>
        <v>85541000</v>
      </c>
      <c r="I21" s="16"/>
      <c r="N21" s="34" t="s">
        <v>55</v>
      </c>
      <c r="O21" s="35">
        <v>27</v>
      </c>
      <c r="P21" s="36">
        <v>3306000</v>
      </c>
      <c r="Q21" s="36">
        <v>3306000</v>
      </c>
    </row>
    <row r="22" spans="2:17" ht="16.5" thickBot="1" x14ac:dyDescent="0.3">
      <c r="B22" s="42" t="s">
        <v>37</v>
      </c>
      <c r="C22" s="43"/>
      <c r="D22" s="12"/>
      <c r="E22" s="13">
        <f>SUM(E4:E19)</f>
        <v>2902211000</v>
      </c>
      <c r="F22" s="47" t="s">
        <v>36</v>
      </c>
      <c r="G22" s="48"/>
      <c r="H22" s="10"/>
      <c r="I22" s="38">
        <f ca="1">SUM(H4:H21)</f>
        <v>2902211000</v>
      </c>
      <c r="N22" s="34" t="s">
        <v>56</v>
      </c>
      <c r="O22" s="35">
        <v>28</v>
      </c>
      <c r="P22" s="36">
        <v>109191000</v>
      </c>
      <c r="Q22" s="36">
        <v>109191000</v>
      </c>
    </row>
    <row r="23" spans="2:17" ht="16.5" thickBot="1" x14ac:dyDescent="0.3">
      <c r="B23" s="42" t="s">
        <v>34</v>
      </c>
      <c r="C23" s="43"/>
      <c r="D23" s="12"/>
      <c r="E23" s="13">
        <v>0</v>
      </c>
      <c r="F23" s="49" t="s">
        <v>38</v>
      </c>
      <c r="G23" s="50"/>
      <c r="H23" s="13"/>
      <c r="I23" s="13">
        <v>0</v>
      </c>
      <c r="N23" s="34" t="s">
        <v>56</v>
      </c>
      <c r="O23" s="35">
        <v>28</v>
      </c>
      <c r="P23" s="36">
        <v>2040000</v>
      </c>
      <c r="Q23" s="36">
        <v>2040000</v>
      </c>
    </row>
    <row r="24" spans="2:17" ht="16.5" thickBot="1" x14ac:dyDescent="0.3">
      <c r="B24" s="42" t="s">
        <v>35</v>
      </c>
      <c r="C24" s="43"/>
      <c r="D24" s="12"/>
      <c r="E24" s="13">
        <f>E22-E23</f>
        <v>2902211000</v>
      </c>
      <c r="F24" s="49" t="s">
        <v>35</v>
      </c>
      <c r="G24" s="50"/>
      <c r="H24" s="13"/>
      <c r="I24" s="13">
        <f ca="1">I22-H23</f>
        <v>2902211000</v>
      </c>
      <c r="N24" s="34" t="s">
        <v>56</v>
      </c>
      <c r="O24" s="35">
        <v>28</v>
      </c>
      <c r="P24" s="36">
        <v>5102000</v>
      </c>
      <c r="Q24" s="36">
        <v>5102000</v>
      </c>
    </row>
    <row r="25" spans="2:17" x14ac:dyDescent="0.25">
      <c r="N25" s="34" t="s">
        <v>57</v>
      </c>
      <c r="O25" s="35">
        <v>99</v>
      </c>
      <c r="P25" s="36">
        <v>1000000</v>
      </c>
      <c r="Q25" s="36">
        <v>1000000</v>
      </c>
    </row>
    <row r="26" spans="2:17" x14ac:dyDescent="0.25">
      <c r="N26" s="34" t="s">
        <v>57</v>
      </c>
      <c r="O26" s="35">
        <v>99</v>
      </c>
      <c r="P26" s="36">
        <v>84541000</v>
      </c>
      <c r="Q26" s="36">
        <v>84541000</v>
      </c>
    </row>
    <row r="27" spans="2:17" x14ac:dyDescent="0.25"/>
    <row r="28" spans="2:17" x14ac:dyDescent="0.25"/>
    <row r="29" spans="2:17" x14ac:dyDescent="0.25"/>
    <row r="30" spans="2:17" x14ac:dyDescent="0.25"/>
    <row r="31" spans="2:17" x14ac:dyDescent="0.25"/>
  </sheetData>
  <sortState ref="O3:Q26">
    <sortCondition ref="O3"/>
  </sortState>
  <mergeCells count="11">
    <mergeCell ref="B1:C1"/>
    <mergeCell ref="B22:C22"/>
    <mergeCell ref="B23:C23"/>
    <mergeCell ref="B24:C24"/>
    <mergeCell ref="F2:I2"/>
    <mergeCell ref="F22:G22"/>
    <mergeCell ref="F23:G23"/>
    <mergeCell ref="F24:G24"/>
    <mergeCell ref="B2:E2"/>
    <mergeCell ref="B3:C3"/>
    <mergeCell ref="F3:G3"/>
  </mergeCells>
  <printOptions horizontalCentered="1"/>
  <pageMargins left="0.74803149606299213" right="0.23622047244094491" top="1.0236220472440944" bottom="0.74803149606299213" header="0.31496062992125984" footer="0.31496062992125984"/>
  <pageSetup paperSize="9" scale="59" firstPageNumber="329" orientation="portrait" useFirstPageNumber="1" r:id="rId1"/>
  <headerFooter>
    <oddHeader>&amp;L&amp;G&amp;C&amp;"-,Negrito"&amp;12MUNICÍPIO DE SANTOS
&amp;11PROJETO DE LEI ORÇAMENTÁRIA ANUAL 2019
SUMÁRIO GERAL DA RECEITA POR FONTES E DA DESPESA DO FUNÇÕES DO GOVERNO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2018-09-21T19:35:58Z</dcterms:modified>
</cp:coreProperties>
</file>