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Plan1" sheetId="1" r:id="rId1"/>
  </sheets>
  <definedNames>
    <definedName name="_xlnm.Print_Area" localSheetId="0">Plan1!$B$2:$G$21</definedName>
  </definedNames>
  <calcPr calcId="152511"/>
</workbook>
</file>

<file path=xl/calcChain.xml><?xml version="1.0" encoding="utf-8"?>
<calcChain xmlns="http://schemas.openxmlformats.org/spreadsheetml/2006/main">
  <c r="E14" i="1" l="1"/>
  <c r="E9" i="1"/>
  <c r="E4" i="1"/>
  <c r="F14" i="1"/>
  <c r="F9" i="1"/>
  <c r="F4" i="1"/>
  <c r="D14" i="1"/>
  <c r="C14" i="1"/>
  <c r="D9" i="1"/>
  <c r="C9" i="1"/>
  <c r="D4" i="1"/>
  <c r="D17" i="1" s="1"/>
  <c r="D21" i="1" s="1"/>
  <c r="C4" i="1"/>
  <c r="C17" i="1" s="1"/>
  <c r="C21" i="1" s="1"/>
  <c r="F17" i="1" l="1"/>
  <c r="F21" i="1" s="1"/>
  <c r="E17" i="1"/>
  <c r="G14" i="1"/>
  <c r="G4" i="1"/>
  <c r="G9" i="1"/>
  <c r="G17" i="1" l="1"/>
  <c r="G21" i="1" s="1"/>
  <c r="E21" i="1"/>
</calcChain>
</file>

<file path=xl/sharedStrings.xml><?xml version="1.0" encoding="utf-8"?>
<sst xmlns="http://schemas.openxmlformats.org/spreadsheetml/2006/main" count="25" uniqueCount="25">
  <si>
    <t>DESPESA</t>
  </si>
  <si>
    <t>DESPESAS CORRENTES</t>
  </si>
  <si>
    <t>Pessoal e encargos sociais</t>
  </si>
  <si>
    <t>Juros e encargos da dívida</t>
  </si>
  <si>
    <t>Outras despesas correntes</t>
  </si>
  <si>
    <t>DESPESAS DE CAPITAL</t>
  </si>
  <si>
    <t>Investimentos</t>
  </si>
  <si>
    <t>Inversões financeiras</t>
  </si>
  <si>
    <t>Amortização/Refinanciamento da dívida</t>
  </si>
  <si>
    <t>Reserva de contingência ou reserva do RPPS</t>
  </si>
  <si>
    <t>SUBTOTAL</t>
  </si>
  <si>
    <t>TOTAL</t>
  </si>
  <si>
    <t>REALIZADA</t>
  </si>
  <si>
    <t>FIXADA</t>
  </si>
  <si>
    <t>RESERVA DE CONTINGÊNCIA OU RESERVA DO RPPS</t>
  </si>
  <si>
    <t>DESPESA INTRAORÇAMENTÁRIA</t>
  </si>
  <si>
    <t>DESPESA INTRAORÇAMENTÁRIA SÃO AS SEGUINTES MODALIDADES DE APLICAÇÃO DE DESPESAS - 91, 93 E 94.</t>
  </si>
  <si>
    <t>3.1</t>
  </si>
  <si>
    <t>3.2</t>
  </si>
  <si>
    <t>3.3</t>
  </si>
  <si>
    <t>4.4</t>
  </si>
  <si>
    <t>4.5</t>
  </si>
  <si>
    <t>4.6</t>
  </si>
  <si>
    <t>Informação de 2017 do RREO</t>
  </si>
  <si>
    <t>D.O - Dia 30/01/2018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</si>
</sst>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4" xfId="0" applyFont="1" applyFill="1" applyBorder="1"/>
    <xf numFmtId="4" fontId="3" fillId="2" borderId="20" xfId="0" applyNumberFormat="1" applyFont="1" applyFill="1" applyBorder="1"/>
    <xf numFmtId="4" fontId="3" fillId="2" borderId="28" xfId="0" applyNumberFormat="1" applyFont="1" applyFill="1" applyBorder="1"/>
    <xf numFmtId="4" fontId="3" fillId="2" borderId="21" xfId="0" applyNumberFormat="1" applyFont="1" applyFill="1" applyBorder="1"/>
    <xf numFmtId="4" fontId="3" fillId="2" borderId="15" xfId="0" applyNumberFormat="1" applyFont="1" applyFill="1" applyBorder="1"/>
    <xf numFmtId="4" fontId="3" fillId="2" borderId="12" xfId="0" applyNumberFormat="1" applyFont="1" applyFill="1" applyBorder="1"/>
    <xf numFmtId="0" fontId="4" fillId="2" borderId="5" xfId="0" applyFont="1" applyFill="1" applyBorder="1" applyAlignment="1">
      <alignment horizontal="left" indent="3"/>
    </xf>
    <xf numFmtId="4" fontId="4" fillId="2" borderId="22" xfId="0" applyNumberFormat="1" applyFont="1" applyFill="1" applyBorder="1"/>
    <xf numFmtId="4" fontId="4" fillId="2" borderId="14" xfId="0" applyNumberFormat="1" applyFont="1" applyFill="1" applyBorder="1"/>
    <xf numFmtId="4" fontId="4" fillId="2" borderId="23" xfId="0" applyNumberFormat="1" applyFont="1" applyFill="1" applyBorder="1"/>
    <xf numFmtId="4" fontId="4" fillId="2" borderId="2" xfId="0" applyNumberFormat="1" applyFont="1" applyFill="1" applyBorder="1"/>
    <xf numFmtId="0" fontId="0" fillId="2" borderId="5" xfId="0" applyFont="1" applyFill="1" applyBorder="1" applyAlignment="1">
      <alignment horizontal="left" indent="3"/>
    </xf>
    <xf numFmtId="4" fontId="0" fillId="2" borderId="22" xfId="0" applyNumberFormat="1" applyFont="1" applyFill="1" applyBorder="1"/>
    <xf numFmtId="4" fontId="0" fillId="2" borderId="14" xfId="0" applyNumberFormat="1" applyFont="1" applyFill="1" applyBorder="1"/>
    <xf numFmtId="4" fontId="0" fillId="2" borderId="23" xfId="0" applyNumberFormat="1" applyFont="1" applyFill="1" applyBorder="1"/>
    <xf numFmtId="4" fontId="0" fillId="2" borderId="16" xfId="0" applyNumberFormat="1" applyFont="1" applyFill="1" applyBorder="1"/>
    <xf numFmtId="4" fontId="0" fillId="2" borderId="2" xfId="0" applyNumberFormat="1" applyFont="1" applyFill="1" applyBorder="1"/>
    <xf numFmtId="0" fontId="3" fillId="2" borderId="5" xfId="0" applyFont="1" applyFill="1" applyBorder="1"/>
    <xf numFmtId="4" fontId="3" fillId="2" borderId="22" xfId="0" applyNumberFormat="1" applyFont="1" applyFill="1" applyBorder="1"/>
    <xf numFmtId="4" fontId="3" fillId="2" borderId="14" xfId="0" applyNumberFormat="1" applyFont="1" applyFill="1" applyBorder="1"/>
    <xf numFmtId="4" fontId="3" fillId="2" borderId="23" xfId="0" applyNumberFormat="1" applyFont="1" applyFill="1" applyBorder="1"/>
    <xf numFmtId="4" fontId="3" fillId="2" borderId="16" xfId="0" applyNumberFormat="1" applyFont="1" applyFill="1" applyBorder="1"/>
    <xf numFmtId="4" fontId="3" fillId="2" borderId="2" xfId="0" applyNumberFormat="1" applyFont="1" applyFill="1" applyBorder="1"/>
    <xf numFmtId="4" fontId="4" fillId="2" borderId="16" xfId="0" applyNumberFormat="1" applyFont="1" applyFill="1" applyBorder="1"/>
    <xf numFmtId="0" fontId="0" fillId="2" borderId="5" xfId="0" applyFont="1" applyFill="1" applyBorder="1"/>
    <xf numFmtId="0" fontId="2" fillId="2" borderId="5" xfId="0" applyFont="1" applyFill="1" applyBorder="1"/>
    <xf numFmtId="4" fontId="2" fillId="2" borderId="22" xfId="0" applyNumberFormat="1" applyFont="1" applyFill="1" applyBorder="1"/>
    <xf numFmtId="4" fontId="2" fillId="2" borderId="14" xfId="0" applyNumberFormat="1" applyFont="1" applyFill="1" applyBorder="1"/>
    <xf numFmtId="4" fontId="2" fillId="2" borderId="23" xfId="0" applyNumberFormat="1" applyFont="1" applyFill="1" applyBorder="1"/>
    <xf numFmtId="4" fontId="2" fillId="2" borderId="16" xfId="0" applyNumberFormat="1" applyFont="1" applyFill="1" applyBorder="1"/>
    <xf numFmtId="4" fontId="2" fillId="2" borderId="2" xfId="0" applyNumberFormat="1" applyFont="1" applyFill="1" applyBorder="1"/>
    <xf numFmtId="0" fontId="0" fillId="2" borderId="11" xfId="0" applyFont="1" applyFill="1" applyBorder="1"/>
    <xf numFmtId="4" fontId="0" fillId="2" borderId="24" xfId="0" applyNumberFormat="1" applyFont="1" applyFill="1" applyBorder="1"/>
    <xf numFmtId="4" fontId="0" fillId="2" borderId="29" xfId="0" applyNumberFormat="1" applyFont="1" applyFill="1" applyBorder="1"/>
    <xf numFmtId="4" fontId="0" fillId="2" borderId="25" xfId="0" applyNumberFormat="1" applyFont="1" applyFill="1" applyBorder="1"/>
    <xf numFmtId="4" fontId="0" fillId="2" borderId="17" xfId="0" applyNumberFormat="1" applyFont="1" applyFill="1" applyBorder="1"/>
    <xf numFmtId="4" fontId="0" fillId="2" borderId="13" xfId="0" applyNumberFormat="1" applyFont="1" applyFill="1" applyBorder="1"/>
    <xf numFmtId="0" fontId="2" fillId="2" borderId="8" xfId="0" applyFont="1" applyFill="1" applyBorder="1" applyAlignment="1">
      <alignment horizontal="center"/>
    </xf>
    <xf numFmtId="4" fontId="2" fillId="2" borderId="18" xfId="0" applyNumberFormat="1" applyFont="1" applyFill="1" applyBorder="1"/>
    <xf numFmtId="4" fontId="2" fillId="2" borderId="19" xfId="0" applyNumberFormat="1" applyFont="1" applyFill="1" applyBorder="1"/>
    <xf numFmtId="4" fontId="2" fillId="2" borderId="1" xfId="0" applyNumberFormat="1" applyFont="1" applyFill="1" applyBorder="1"/>
    <xf numFmtId="0" fontId="1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Normal="100" zoomScaleSheetLayoutView="85" workbookViewId="0">
      <selection activeCell="B9" sqref="B9"/>
    </sheetView>
  </sheetViews>
  <sheetFormatPr defaultRowHeight="15" x14ac:dyDescent="0.25"/>
  <cols>
    <col min="1" max="1" width="3.5703125" style="1" bestFit="1" customWidth="1"/>
    <col min="2" max="2" width="50.42578125" style="1" bestFit="1" customWidth="1"/>
    <col min="3" max="4" width="17.28515625" style="1" bestFit="1" customWidth="1"/>
    <col min="5" max="5" width="17.85546875" style="1" customWidth="1"/>
    <col min="6" max="7" width="17.28515625" style="1" bestFit="1" customWidth="1"/>
    <col min="8" max="8" width="9.140625" style="1"/>
    <col min="9" max="9" width="111" style="1" bestFit="1" customWidth="1"/>
    <col min="10" max="16384" width="9.140625" style="1"/>
  </cols>
  <sheetData>
    <row r="1" spans="1:7" ht="15.75" thickBot="1" x14ac:dyDescent="0.3"/>
    <row r="2" spans="1:7" ht="16.5" thickBot="1" x14ac:dyDescent="0.3">
      <c r="B2" s="52" t="s">
        <v>0</v>
      </c>
      <c r="C2" s="48" t="s">
        <v>12</v>
      </c>
      <c r="D2" s="49"/>
      <c r="E2" s="50"/>
      <c r="F2" s="48" t="s">
        <v>13</v>
      </c>
      <c r="G2" s="51"/>
    </row>
    <row r="3" spans="1:7" ht="16.5" thickBot="1" x14ac:dyDescent="0.3">
      <c r="B3" s="53"/>
      <c r="C3" s="2">
        <v>2015</v>
      </c>
      <c r="D3" s="3">
        <v>2016</v>
      </c>
      <c r="E3" s="4">
        <v>2017</v>
      </c>
      <c r="F3" s="5">
        <v>2018</v>
      </c>
      <c r="G3" s="5">
        <v>2019</v>
      </c>
    </row>
    <row r="4" spans="1:7" ht="15.75" x14ac:dyDescent="0.25">
      <c r="B4" s="6" t="s">
        <v>1</v>
      </c>
      <c r="C4" s="7">
        <f t="shared" ref="C4:E4" si="0">SUM(C5:C7)</f>
        <v>2065168036</v>
      </c>
      <c r="D4" s="8">
        <f t="shared" si="0"/>
        <v>1886582329.0599999</v>
      </c>
      <c r="E4" s="9">
        <f t="shared" si="0"/>
        <v>2229581953.0599999</v>
      </c>
      <c r="F4" s="10">
        <f t="shared" ref="F4" si="1">SUM(F5:F7)</f>
        <v>2400506000</v>
      </c>
      <c r="G4" s="11">
        <f t="shared" ref="G4" si="2">SUM(G5:G7)</f>
        <v>2582995000</v>
      </c>
    </row>
    <row r="5" spans="1:7" x14ac:dyDescent="0.25">
      <c r="A5" s="1" t="s">
        <v>17</v>
      </c>
      <c r="B5" s="12" t="s">
        <v>2</v>
      </c>
      <c r="C5" s="13">
        <v>1265291740</v>
      </c>
      <c r="D5" s="14">
        <v>1064453328.09</v>
      </c>
      <c r="E5" s="15">
        <v>1330984420.48</v>
      </c>
      <c r="F5" s="16">
        <v>1508034000</v>
      </c>
      <c r="G5" s="16">
        <v>1540361000</v>
      </c>
    </row>
    <row r="6" spans="1:7" x14ac:dyDescent="0.25">
      <c r="A6" s="1" t="s">
        <v>18</v>
      </c>
      <c r="B6" s="12" t="s">
        <v>3</v>
      </c>
      <c r="C6" s="13">
        <v>5022619</v>
      </c>
      <c r="D6" s="14">
        <v>2420176.88</v>
      </c>
      <c r="E6" s="15">
        <v>7324743.7400000002</v>
      </c>
      <c r="F6" s="16">
        <v>22637000</v>
      </c>
      <c r="G6" s="16">
        <v>16455000</v>
      </c>
    </row>
    <row r="7" spans="1:7" x14ac:dyDescent="0.25">
      <c r="A7" s="1" t="s">
        <v>19</v>
      </c>
      <c r="B7" s="12" t="s">
        <v>4</v>
      </c>
      <c r="C7" s="13">
        <v>794853677</v>
      </c>
      <c r="D7" s="14">
        <v>819708824.09000003</v>
      </c>
      <c r="E7" s="15">
        <v>891272788.84000003</v>
      </c>
      <c r="F7" s="16">
        <v>869835000</v>
      </c>
      <c r="G7" s="16">
        <v>1026179000</v>
      </c>
    </row>
    <row r="8" spans="1:7" x14ac:dyDescent="0.25">
      <c r="B8" s="17"/>
      <c r="C8" s="18"/>
      <c r="D8" s="19"/>
      <c r="E8" s="20"/>
      <c r="F8" s="21"/>
      <c r="G8" s="22"/>
    </row>
    <row r="9" spans="1:7" ht="15.75" x14ac:dyDescent="0.25">
      <c r="B9" s="23" t="s">
        <v>5</v>
      </c>
      <c r="C9" s="24">
        <f t="shared" ref="C9" si="3">SUM(C10:C12)</f>
        <v>177763151</v>
      </c>
      <c r="D9" s="25">
        <f>SUM(D10:D12)</f>
        <v>135356786.62</v>
      </c>
      <c r="E9" s="26">
        <f>SUM(E10:E12)</f>
        <v>75040868.909999996</v>
      </c>
      <c r="F9" s="27">
        <f t="shared" ref="F9" si="4">SUM(F10:F12)</f>
        <v>178148000</v>
      </c>
      <c r="G9" s="28">
        <f t="shared" ref="G9" si="5">SUM(G10:G12)</f>
        <v>233675000</v>
      </c>
    </row>
    <row r="10" spans="1:7" x14ac:dyDescent="0.25">
      <c r="A10" s="1" t="s">
        <v>20</v>
      </c>
      <c r="B10" s="12" t="s">
        <v>6</v>
      </c>
      <c r="C10" s="13">
        <v>146175507</v>
      </c>
      <c r="D10" s="14">
        <v>111149700.59</v>
      </c>
      <c r="E10" s="15">
        <v>57927771.409999996</v>
      </c>
      <c r="F10" s="29">
        <v>146889000</v>
      </c>
      <c r="G10" s="16">
        <v>198816000</v>
      </c>
    </row>
    <row r="11" spans="1:7" x14ac:dyDescent="0.25">
      <c r="A11" s="1" t="s">
        <v>21</v>
      </c>
      <c r="B11" s="12" t="s">
        <v>7</v>
      </c>
      <c r="C11" s="13">
        <v>13985876</v>
      </c>
      <c r="D11" s="14">
        <v>7852466.7599999998</v>
      </c>
      <c r="E11" s="15">
        <v>0</v>
      </c>
      <c r="F11" s="29">
        <v>5013000</v>
      </c>
      <c r="G11" s="16">
        <v>289000</v>
      </c>
    </row>
    <row r="12" spans="1:7" x14ac:dyDescent="0.25">
      <c r="A12" s="1" t="s">
        <v>22</v>
      </c>
      <c r="B12" s="12" t="s">
        <v>8</v>
      </c>
      <c r="C12" s="13">
        <v>17601768</v>
      </c>
      <c r="D12" s="14">
        <v>16354619.27</v>
      </c>
      <c r="E12" s="15">
        <v>17113097.5</v>
      </c>
      <c r="F12" s="29">
        <v>26246000</v>
      </c>
      <c r="G12" s="16">
        <v>34570000</v>
      </c>
    </row>
    <row r="13" spans="1:7" x14ac:dyDescent="0.25">
      <c r="B13" s="30"/>
      <c r="C13" s="18"/>
      <c r="D13" s="19"/>
      <c r="E13" s="20"/>
      <c r="F13" s="21"/>
      <c r="G13" s="22"/>
    </row>
    <row r="14" spans="1:7" ht="15.75" x14ac:dyDescent="0.25">
      <c r="B14" s="23" t="s">
        <v>14</v>
      </c>
      <c r="C14" s="24">
        <f t="shared" ref="C14:G14" si="6">C15</f>
        <v>0</v>
      </c>
      <c r="D14" s="25">
        <f t="shared" si="6"/>
        <v>0</v>
      </c>
      <c r="E14" s="26">
        <f t="shared" si="6"/>
        <v>0</v>
      </c>
      <c r="F14" s="27">
        <f t="shared" si="6"/>
        <v>84897000</v>
      </c>
      <c r="G14" s="28">
        <f t="shared" si="6"/>
        <v>85541000</v>
      </c>
    </row>
    <row r="15" spans="1:7" x14ac:dyDescent="0.25">
      <c r="B15" s="12" t="s">
        <v>9</v>
      </c>
      <c r="C15" s="13">
        <v>0</v>
      </c>
      <c r="D15" s="14">
        <v>0</v>
      </c>
      <c r="E15" s="15">
        <v>0</v>
      </c>
      <c r="F15" s="29">
        <v>84897000</v>
      </c>
      <c r="G15" s="16">
        <v>85541000</v>
      </c>
    </row>
    <row r="16" spans="1:7" x14ac:dyDescent="0.25">
      <c r="B16" s="30"/>
      <c r="C16" s="18"/>
      <c r="D16" s="19"/>
      <c r="E16" s="20"/>
      <c r="F16" s="21"/>
      <c r="G16" s="22"/>
    </row>
    <row r="17" spans="2:9" ht="15.75" x14ac:dyDescent="0.25">
      <c r="B17" s="31" t="s">
        <v>10</v>
      </c>
      <c r="C17" s="32">
        <f t="shared" ref="C17:E17" si="7">C4+C9+C14</f>
        <v>2242931187</v>
      </c>
      <c r="D17" s="33">
        <f t="shared" si="7"/>
        <v>2021939115.6799998</v>
      </c>
      <c r="E17" s="34">
        <f t="shared" si="7"/>
        <v>2304622821.9699998</v>
      </c>
      <c r="F17" s="35">
        <f t="shared" ref="F17" si="8">F4+F9+F14</f>
        <v>2663551000</v>
      </c>
      <c r="G17" s="36">
        <f t="shared" ref="G17" si="9">G4+G9+G14</f>
        <v>2902211000</v>
      </c>
    </row>
    <row r="18" spans="2:9" x14ac:dyDescent="0.25">
      <c r="B18" s="30"/>
      <c r="C18" s="18"/>
      <c r="D18" s="19"/>
      <c r="E18" s="20"/>
      <c r="F18" s="21"/>
      <c r="G18" s="22"/>
    </row>
    <row r="19" spans="2:9" ht="15.75" x14ac:dyDescent="0.25">
      <c r="B19" s="23" t="s">
        <v>15</v>
      </c>
      <c r="C19" s="24">
        <v>-267056452</v>
      </c>
      <c r="D19" s="25">
        <v>-255510584.22</v>
      </c>
      <c r="E19" s="26">
        <v>-288492759.54000002</v>
      </c>
      <c r="F19" s="27">
        <v>-380220000</v>
      </c>
      <c r="G19" s="28">
        <v>-334990000</v>
      </c>
      <c r="I19" s="31" t="s">
        <v>16</v>
      </c>
    </row>
    <row r="20" spans="2:9" ht="15.75" thickBot="1" x14ac:dyDescent="0.3">
      <c r="B20" s="37"/>
      <c r="C20" s="38"/>
      <c r="D20" s="39"/>
      <c r="E20" s="40"/>
      <c r="F20" s="41"/>
      <c r="G20" s="42"/>
    </row>
    <row r="21" spans="2:9" ht="16.5" thickBot="1" x14ac:dyDescent="0.3">
      <c r="B21" s="43" t="s">
        <v>11</v>
      </c>
      <c r="C21" s="44">
        <f t="shared" ref="C21:D21" si="10">C17+C19</f>
        <v>1975874735</v>
      </c>
      <c r="D21" s="45">
        <f t="shared" si="10"/>
        <v>1766428531.4599998</v>
      </c>
      <c r="E21" s="45">
        <f t="shared" ref="E21:G21" si="11">E17+E19</f>
        <v>2016130062.4299998</v>
      </c>
      <c r="F21" s="46">
        <f t="shared" ref="F21" si="12">F17+F19</f>
        <v>2283331000</v>
      </c>
      <c r="G21" s="46">
        <f t="shared" si="11"/>
        <v>2567221000</v>
      </c>
    </row>
    <row r="23" spans="2:9" x14ac:dyDescent="0.25">
      <c r="E23" s="47" t="s">
        <v>23</v>
      </c>
    </row>
    <row r="24" spans="2:9" x14ac:dyDescent="0.25">
      <c r="E24" s="47" t="s">
        <v>24</v>
      </c>
    </row>
  </sheetData>
  <mergeCells count="3">
    <mergeCell ref="C2:E2"/>
    <mergeCell ref="F2:G2"/>
    <mergeCell ref="B2:B3"/>
  </mergeCells>
  <printOptions horizontalCentered="1"/>
  <pageMargins left="0.78740157480314965" right="0.19685039370078741" top="0.94488188976377963" bottom="0.43307086614173229" header="0.31496062992125984" footer="0.23622047244094491"/>
  <pageSetup paperSize="9" scale="68" firstPageNumber="241" orientation="portrait" useFirstPageNumber="1" r:id="rId1"/>
  <headerFooter>
    <oddHeader>&amp;L&amp;G&amp;C&amp;"-,Negrito"&amp;12MUNICIPIO DE SANTOS
&amp;11PROJETO DE LEI ORÇAMENTÁRIA ANUAL 2019
EVOLUÇÃO DA DESPESA POR CATEGORIA ECONÔMICA E GRUPO DE DESPESA  - 2015 A 2019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2018-09-21T19:14:48Z</dcterms:modified>
</cp:coreProperties>
</file>