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dos\sefin\deorg_seplo\05-Orçamento\01-Planejamento &amp; Orçamento\2019\PLOA 2019\PROPOSTA\"/>
    </mc:Choice>
  </mc:AlternateContent>
  <bookViews>
    <workbookView xWindow="0" yWindow="0" windowWidth="20460" windowHeight="7680"/>
  </bookViews>
  <sheets>
    <sheet name="PLOA2019" sheetId="1" r:id="rId1"/>
  </sheets>
  <definedNames>
    <definedName name="_xlnm.Print_Area" localSheetId="0">PLOA2019!$B$3:$G$37</definedName>
  </definedNames>
  <calcPr calcId="152511"/>
</workbook>
</file>

<file path=xl/calcChain.xml><?xml version="1.0" encoding="utf-8"?>
<calcChain xmlns="http://schemas.openxmlformats.org/spreadsheetml/2006/main">
  <c r="D23" i="1" l="1"/>
  <c r="D25" i="1"/>
  <c r="D14" i="1"/>
  <c r="D34" i="1"/>
  <c r="D33" i="1"/>
  <c r="D7" i="1"/>
  <c r="D31" i="1" s="1"/>
  <c r="D32" i="1"/>
  <c r="D35" i="1" l="1"/>
  <c r="D6" i="1"/>
  <c r="D37" i="1" l="1"/>
  <c r="D30" i="1"/>
  <c r="G19" i="1"/>
  <c r="G32" i="1" s="1"/>
  <c r="G14" i="1"/>
  <c r="G31" i="1" s="1"/>
  <c r="G7" i="1" l="1"/>
  <c r="G30" i="1" l="1"/>
  <c r="G33" i="1" s="1"/>
  <c r="G37" i="1" s="1"/>
  <c r="G6" i="1"/>
</calcChain>
</file>

<file path=xl/sharedStrings.xml><?xml version="1.0" encoding="utf-8"?>
<sst xmlns="http://schemas.openxmlformats.org/spreadsheetml/2006/main" count="68" uniqueCount="54">
  <si>
    <t>Títulos</t>
  </si>
  <si>
    <t>R$</t>
  </si>
  <si>
    <t>RECEITA ORÇAMENTARIA</t>
  </si>
  <si>
    <t>DESPESAS DE CAPITAL</t>
  </si>
  <si>
    <t>Receitas Correntes</t>
  </si>
  <si>
    <t>INVESTIMENTOS</t>
  </si>
  <si>
    <t>Receitas de Capital</t>
  </si>
  <si>
    <t>Receitas Correntes Intra-Orçamentárias</t>
  </si>
  <si>
    <t>Deduções da Receita</t>
  </si>
  <si>
    <t>Página:</t>
  </si>
  <si>
    <t>Usuário impressão: Y0097510</t>
  </si>
  <si>
    <t>1.1 - I.V.R.J - 23/10/2014</t>
  </si>
  <si>
    <t>Resumo</t>
  </si>
  <si>
    <t>Total Despesas:</t>
  </si>
  <si>
    <t>Superavit:</t>
  </si>
  <si>
    <t>Soma:</t>
  </si>
  <si>
    <t>Total Receita:</t>
  </si>
  <si>
    <t>Déficit:</t>
  </si>
  <si>
    <t>RECEITA</t>
  </si>
  <si>
    <t>DESPESAS</t>
  </si>
  <si>
    <t>DESPESAS CORRENTES</t>
  </si>
  <si>
    <t>DESPESAS DE CONTIGENCIA</t>
  </si>
  <si>
    <t>PESSOAL E ENCARGOS</t>
  </si>
  <si>
    <t>JUROS E ENCARGOS DA DIVIDA</t>
  </si>
  <si>
    <t>OUTRAS DESPESAS CORRENTES</t>
  </si>
  <si>
    <t>AMORTIZAÇÃO /REFINANCIAMENTO DA DÍVIDA</t>
  </si>
  <si>
    <t>RESERVA DE CONTIGENCIA</t>
  </si>
  <si>
    <t>RESERVA DE CONTIGENCIA OU RESERVA DO RPPS</t>
  </si>
  <si>
    <t>DESPESAS DE CORRENTE</t>
  </si>
  <si>
    <t>DEPESAS ORÇAMENTÁRIAS</t>
  </si>
  <si>
    <t>INVERSÕES FINANCEIRAS</t>
  </si>
  <si>
    <t>RECEITAS CORRENTES</t>
  </si>
  <si>
    <t>RECEITAS ORÇAMENTARIAS</t>
  </si>
  <si>
    <t>RECEITAS CORRENTES INTRA-ORÇAMENTÁRIAS</t>
  </si>
  <si>
    <t>DEDUÇÕES DA RECEITA</t>
  </si>
  <si>
    <t>RECEITAS DE CAPITAL</t>
  </si>
  <si>
    <t>(R) DEDUÇÕES DAS RECEITAS TRANSFERÊNCIAS CORRENTES</t>
  </si>
  <si>
    <t>3.1</t>
  </si>
  <si>
    <t>3.2</t>
  </si>
  <si>
    <t>3.3</t>
  </si>
  <si>
    <t>4.4</t>
  </si>
  <si>
    <t>4.5</t>
  </si>
  <si>
    <t>4.6</t>
  </si>
  <si>
    <t>ANEXO 1 LEI 4320/64 - CONSOLIDADO</t>
  </si>
  <si>
    <t xml:space="preserve">   IMPOSTOS, TAXAS E CONTRIBUIÇÕES DE MELHORIA</t>
  </si>
  <si>
    <t xml:space="preserve">   CONTRIBUIÇÕES</t>
  </si>
  <si>
    <t xml:space="preserve">   PATRIMONIAL</t>
  </si>
  <si>
    <t xml:space="preserve">   RECEITA DE SERVIÇOS</t>
  </si>
  <si>
    <t xml:space="preserve">   TRANSFERENCIAS CORRENTES</t>
  </si>
  <si>
    <t xml:space="preserve">   OUTRAS RECEITAS CORRENTES</t>
  </si>
  <si>
    <t xml:space="preserve">   OPERAÇÕES DE CRÉDITO</t>
  </si>
  <si>
    <t xml:space="preserve">   ALIENAÇÃO DE BENS</t>
  </si>
  <si>
    <t xml:space="preserve">   TRANSFERÊNCIAS DE CAPITAL</t>
  </si>
  <si>
    <t xml:space="preserve">   OUTRAS RECEITAS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</si>
</sst>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Alignment="0" applyProtection="0"/>
    <xf numFmtId="0" fontId="18" fillId="0" borderId="0"/>
  </cellStyleXfs>
  <cellXfs count="32">
    <xf numFmtId="0" fontId="0" fillId="0" borderId="0" xfId="0"/>
    <xf numFmtId="0" fontId="16" fillId="33" borderId="11" xfId="0" applyFont="1" applyFill="1" applyBorder="1"/>
    <xf numFmtId="3" fontId="16" fillId="33" borderId="0" xfId="0" applyNumberFormat="1" applyFont="1" applyFill="1" applyBorder="1"/>
    <xf numFmtId="3" fontId="16" fillId="33" borderId="12" xfId="0" applyNumberFormat="1" applyFont="1" applyFill="1" applyBorder="1"/>
    <xf numFmtId="0" fontId="20" fillId="33" borderId="11" xfId="0" applyFont="1" applyFill="1" applyBorder="1" applyAlignment="1">
      <alignment vertical="center"/>
    </xf>
    <xf numFmtId="0" fontId="16" fillId="34" borderId="13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0" fontId="16" fillId="34" borderId="11" xfId="0" applyFont="1" applyFill="1" applyBorder="1"/>
    <xf numFmtId="3" fontId="16" fillId="34" borderId="0" xfId="0" applyNumberFormat="1" applyFont="1" applyFill="1" applyBorder="1"/>
    <xf numFmtId="3" fontId="16" fillId="34" borderId="12" xfId="0" applyNumberFormat="1" applyFont="1" applyFill="1" applyBorder="1"/>
    <xf numFmtId="0" fontId="19" fillId="34" borderId="11" xfId="0" applyFont="1" applyFill="1" applyBorder="1" applyAlignment="1">
      <alignment vertical="center"/>
    </xf>
    <xf numFmtId="0" fontId="16" fillId="34" borderId="21" xfId="0" applyFont="1" applyFill="1" applyBorder="1" applyAlignment="1">
      <alignment horizontal="center"/>
    </xf>
    <xf numFmtId="3" fontId="16" fillId="34" borderId="22" xfId="0" applyNumberFormat="1" applyFont="1" applyFill="1" applyBorder="1" applyAlignment="1">
      <alignment horizontal="center"/>
    </xf>
    <xf numFmtId="3" fontId="16" fillId="34" borderId="23" xfId="0" applyNumberFormat="1" applyFont="1" applyFill="1" applyBorder="1" applyAlignment="1">
      <alignment horizontal="center"/>
    </xf>
    <xf numFmtId="3" fontId="16" fillId="34" borderId="17" xfId="0" applyNumberFormat="1" applyFont="1" applyFill="1" applyBorder="1"/>
    <xf numFmtId="0" fontId="16" fillId="34" borderId="15" xfId="0" applyFont="1" applyFill="1" applyBorder="1"/>
    <xf numFmtId="3" fontId="16" fillId="34" borderId="16" xfId="0" applyNumberFormat="1" applyFont="1" applyFill="1" applyBorder="1"/>
    <xf numFmtId="0" fontId="0" fillId="34" borderId="0" xfId="0" applyFont="1" applyFill="1"/>
    <xf numFmtId="0" fontId="0" fillId="34" borderId="11" xfId="0" applyFont="1" applyFill="1" applyBorder="1"/>
    <xf numFmtId="3" fontId="0" fillId="34" borderId="0" xfId="0" applyNumberFormat="1" applyFont="1" applyFill="1" applyBorder="1"/>
    <xf numFmtId="3" fontId="0" fillId="34" borderId="12" xfId="0" applyNumberFormat="1" applyFont="1" applyFill="1" applyBorder="1"/>
    <xf numFmtId="0" fontId="0" fillId="34" borderId="0" xfId="0" applyFont="1" applyFill="1" applyBorder="1"/>
    <xf numFmtId="3" fontId="0" fillId="33" borderId="0" xfId="0" applyNumberFormat="1" applyFont="1" applyFill="1" applyBorder="1"/>
    <xf numFmtId="3" fontId="0" fillId="33" borderId="12" xfId="0" applyNumberFormat="1" applyFont="1" applyFill="1" applyBorder="1"/>
    <xf numFmtId="3" fontId="0" fillId="34" borderId="16" xfId="0" applyNumberFormat="1" applyFont="1" applyFill="1" applyBorder="1"/>
    <xf numFmtId="4" fontId="0" fillId="34" borderId="0" xfId="0" applyNumberFormat="1" applyFont="1" applyFill="1"/>
    <xf numFmtId="22" fontId="0" fillId="34" borderId="0" xfId="0" applyNumberFormat="1" applyFont="1" applyFill="1"/>
    <xf numFmtId="0" fontId="16" fillId="34" borderId="18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0" fillId="34" borderId="0" xfId="0" applyFont="1" applyFill="1" applyBorder="1" applyAlignment="1">
      <alignment horizontal="left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3"/>
    <cellStyle name="Nota" xfId="15" builtinId="10" customBuiltin="1"/>
    <cellStyle name="Saída" xfId="10" builtinId="21" customBuiltin="1"/>
    <cellStyle name="Separador de milhares 12" xfId="42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92"/>
  <sheetViews>
    <sheetView tabSelected="1" zoomScale="80" zoomScaleNormal="80" workbookViewId="0">
      <selection activeCell="D31" sqref="D31"/>
    </sheetView>
  </sheetViews>
  <sheetFormatPr defaultRowHeight="15" x14ac:dyDescent="0.25"/>
  <cols>
    <col min="1" max="1" width="9.140625" style="18"/>
    <col min="2" max="2" width="54.140625" style="18" bestFit="1" customWidth="1"/>
    <col min="3" max="4" width="13.5703125" style="18" bestFit="1" customWidth="1"/>
    <col min="5" max="5" width="44.85546875" style="18" bestFit="1" customWidth="1"/>
    <col min="6" max="6" width="13.5703125" style="18" bestFit="1" customWidth="1"/>
    <col min="7" max="7" width="16.140625" style="18" bestFit="1" customWidth="1"/>
    <col min="8" max="8" width="2" style="18" bestFit="1" customWidth="1"/>
    <col min="9" max="16384" width="9.140625" style="18"/>
  </cols>
  <sheetData>
    <row r="3" spans="2:9" ht="15.75" thickBot="1" x14ac:dyDescent="0.3">
      <c r="B3" s="31" t="s">
        <v>43</v>
      </c>
      <c r="C3" s="31"/>
      <c r="D3" s="31"/>
      <c r="E3" s="31"/>
      <c r="F3" s="31"/>
      <c r="G3" s="31"/>
    </row>
    <row r="4" spans="2:9" x14ac:dyDescent="0.25">
      <c r="B4" s="28" t="s">
        <v>18</v>
      </c>
      <c r="C4" s="29"/>
      <c r="D4" s="30"/>
      <c r="E4" s="28" t="s">
        <v>19</v>
      </c>
      <c r="F4" s="29"/>
      <c r="G4" s="30"/>
    </row>
    <row r="5" spans="2:9" x14ac:dyDescent="0.25">
      <c r="B5" s="5" t="s">
        <v>0</v>
      </c>
      <c r="C5" s="6" t="s">
        <v>1</v>
      </c>
      <c r="D5" s="7" t="s">
        <v>1</v>
      </c>
      <c r="E5" s="5" t="s">
        <v>0</v>
      </c>
      <c r="F5" s="6" t="s">
        <v>1</v>
      </c>
      <c r="G5" s="7" t="s">
        <v>1</v>
      </c>
    </row>
    <row r="6" spans="2:9" x14ac:dyDescent="0.25">
      <c r="B6" s="1" t="s">
        <v>32</v>
      </c>
      <c r="C6" s="2"/>
      <c r="D6" s="3">
        <f>D7+D14+D23+D25</f>
        <v>2902211000</v>
      </c>
      <c r="E6" s="1" t="s">
        <v>29</v>
      </c>
      <c r="F6" s="2"/>
      <c r="G6" s="3">
        <f>G7+G14+G19</f>
        <v>2902211000</v>
      </c>
    </row>
    <row r="7" spans="2:9" x14ac:dyDescent="0.25">
      <c r="B7" s="1" t="s">
        <v>31</v>
      </c>
      <c r="C7" s="2"/>
      <c r="D7" s="3">
        <f>SUM(C8:C13)</f>
        <v>2538448000</v>
      </c>
      <c r="E7" s="1" t="s">
        <v>28</v>
      </c>
      <c r="F7" s="2"/>
      <c r="G7" s="3">
        <f>F8+F9+F10</f>
        <v>2582995000</v>
      </c>
    </row>
    <row r="8" spans="2:9" x14ac:dyDescent="0.25">
      <c r="B8" s="19" t="s">
        <v>44</v>
      </c>
      <c r="C8" s="20">
        <v>1371407000</v>
      </c>
      <c r="D8" s="21"/>
      <c r="E8" s="19" t="s">
        <v>22</v>
      </c>
      <c r="F8" s="20">
        <v>1540361000</v>
      </c>
      <c r="G8" s="21"/>
      <c r="I8" s="18" t="s">
        <v>37</v>
      </c>
    </row>
    <row r="9" spans="2:9" x14ac:dyDescent="0.25">
      <c r="B9" s="19" t="s">
        <v>45</v>
      </c>
      <c r="C9" s="20">
        <v>145029000</v>
      </c>
      <c r="D9" s="21"/>
      <c r="E9" s="19" t="s">
        <v>23</v>
      </c>
      <c r="F9" s="20">
        <v>16455000</v>
      </c>
      <c r="G9" s="21"/>
      <c r="I9" s="18" t="s">
        <v>38</v>
      </c>
    </row>
    <row r="10" spans="2:9" x14ac:dyDescent="0.25">
      <c r="B10" s="19" t="s">
        <v>46</v>
      </c>
      <c r="C10" s="20">
        <v>91555000</v>
      </c>
      <c r="D10" s="21"/>
      <c r="E10" s="19" t="s">
        <v>24</v>
      </c>
      <c r="F10" s="20">
        <v>1026179000</v>
      </c>
      <c r="G10" s="21"/>
      <c r="I10" s="18" t="s">
        <v>39</v>
      </c>
    </row>
    <row r="11" spans="2:9" x14ac:dyDescent="0.25">
      <c r="B11" s="19" t="s">
        <v>47</v>
      </c>
      <c r="C11" s="20">
        <v>21000</v>
      </c>
      <c r="D11" s="21"/>
      <c r="E11" s="19"/>
      <c r="F11" s="20"/>
      <c r="G11" s="21"/>
    </row>
    <row r="12" spans="2:9" x14ac:dyDescent="0.25">
      <c r="B12" s="19" t="s">
        <v>48</v>
      </c>
      <c r="C12" s="20">
        <v>916587000</v>
      </c>
      <c r="D12" s="21"/>
      <c r="E12" s="19"/>
      <c r="F12" s="22"/>
      <c r="G12" s="21"/>
    </row>
    <row r="13" spans="2:9" x14ac:dyDescent="0.25">
      <c r="B13" s="19" t="s">
        <v>49</v>
      </c>
      <c r="C13" s="20">
        <v>13849000</v>
      </c>
      <c r="D13" s="21"/>
      <c r="E13" s="19"/>
      <c r="F13" s="20"/>
      <c r="G13" s="21"/>
    </row>
    <row r="14" spans="2:9" x14ac:dyDescent="0.25">
      <c r="B14" s="1" t="s">
        <v>35</v>
      </c>
      <c r="C14" s="2"/>
      <c r="D14" s="3">
        <f>C15+C16+C17+C18+C19</f>
        <v>149709000</v>
      </c>
      <c r="E14" s="1" t="s">
        <v>3</v>
      </c>
      <c r="F14" s="2"/>
      <c r="G14" s="3">
        <f>F15+F16+F17</f>
        <v>233675000</v>
      </c>
    </row>
    <row r="15" spans="2:9" x14ac:dyDescent="0.25">
      <c r="B15" s="11" t="s">
        <v>50</v>
      </c>
      <c r="C15" s="20">
        <v>93201000</v>
      </c>
      <c r="D15" s="21"/>
      <c r="E15" s="19" t="s">
        <v>5</v>
      </c>
      <c r="F15" s="20">
        <v>198816000</v>
      </c>
      <c r="G15" s="21"/>
      <c r="I15" s="18" t="s">
        <v>40</v>
      </c>
    </row>
    <row r="16" spans="2:9" x14ac:dyDescent="0.25">
      <c r="B16" s="11" t="s">
        <v>51</v>
      </c>
      <c r="C16" s="20">
        <v>2000</v>
      </c>
      <c r="D16" s="21"/>
      <c r="E16" s="19" t="s">
        <v>30</v>
      </c>
      <c r="F16" s="20">
        <v>289000</v>
      </c>
      <c r="G16" s="21"/>
      <c r="I16" s="18" t="s">
        <v>41</v>
      </c>
    </row>
    <row r="17" spans="2:9" x14ac:dyDescent="0.25">
      <c r="B17" s="11" t="s">
        <v>52</v>
      </c>
      <c r="C17" s="20">
        <v>54106000</v>
      </c>
      <c r="D17" s="21"/>
      <c r="E17" s="19" t="s">
        <v>25</v>
      </c>
      <c r="F17" s="20">
        <v>34570000</v>
      </c>
      <c r="G17" s="21"/>
      <c r="I17" s="18" t="s">
        <v>42</v>
      </c>
    </row>
    <row r="18" spans="2:9" x14ac:dyDescent="0.25">
      <c r="B18" s="19" t="s">
        <v>53</v>
      </c>
      <c r="C18" s="20">
        <v>2400000</v>
      </c>
      <c r="D18" s="21"/>
      <c r="E18" s="19"/>
      <c r="F18" s="20"/>
      <c r="G18" s="21"/>
    </row>
    <row r="19" spans="2:9" x14ac:dyDescent="0.25">
      <c r="B19" s="19"/>
      <c r="C19" s="20"/>
      <c r="D19" s="21"/>
      <c r="E19" s="1" t="s">
        <v>26</v>
      </c>
      <c r="F19" s="2"/>
      <c r="G19" s="3">
        <f>F20</f>
        <v>85541000</v>
      </c>
    </row>
    <row r="20" spans="2:9" x14ac:dyDescent="0.25">
      <c r="B20" s="19"/>
      <c r="C20" s="22"/>
      <c r="D20" s="21"/>
      <c r="E20" s="19" t="s">
        <v>27</v>
      </c>
      <c r="F20" s="20">
        <v>85541000</v>
      </c>
      <c r="G20" s="21"/>
    </row>
    <row r="21" spans="2:9" x14ac:dyDescent="0.25">
      <c r="B21" s="4" t="s">
        <v>33</v>
      </c>
      <c r="C21" s="23"/>
      <c r="D21" s="24"/>
      <c r="E21" s="19"/>
      <c r="F21" s="20"/>
      <c r="G21" s="21"/>
    </row>
    <row r="22" spans="2:9" x14ac:dyDescent="0.25">
      <c r="B22" s="4" t="s">
        <v>34</v>
      </c>
      <c r="C22" s="23"/>
      <c r="D22" s="24"/>
      <c r="E22" s="19"/>
      <c r="F22" s="20"/>
      <c r="G22" s="21"/>
    </row>
    <row r="23" spans="2:9" x14ac:dyDescent="0.25">
      <c r="B23" s="1" t="s">
        <v>7</v>
      </c>
      <c r="C23" s="2"/>
      <c r="D23" s="3">
        <f>C24</f>
        <v>312845000</v>
      </c>
      <c r="E23" s="19"/>
      <c r="F23" s="20"/>
      <c r="G23" s="21"/>
    </row>
    <row r="24" spans="2:9" x14ac:dyDescent="0.25">
      <c r="B24" s="19" t="s">
        <v>33</v>
      </c>
      <c r="C24" s="20">
        <v>312845000</v>
      </c>
      <c r="D24" s="21"/>
      <c r="E24" s="19"/>
      <c r="F24" s="20"/>
      <c r="G24" s="21"/>
    </row>
    <row r="25" spans="2:9" x14ac:dyDescent="0.25">
      <c r="B25" s="8" t="s">
        <v>8</v>
      </c>
      <c r="C25" s="9"/>
      <c r="D25" s="10">
        <f>C26</f>
        <v>-98791000</v>
      </c>
      <c r="E25" s="19"/>
      <c r="F25" s="20"/>
      <c r="G25" s="21"/>
    </row>
    <row r="26" spans="2:9" x14ac:dyDescent="0.25">
      <c r="B26" s="19" t="s">
        <v>36</v>
      </c>
      <c r="C26" s="20">
        <v>-98791000</v>
      </c>
      <c r="D26" s="21"/>
      <c r="E26" s="19"/>
      <c r="F26" s="20"/>
      <c r="G26" s="21"/>
    </row>
    <row r="27" spans="2:9" ht="15.75" thickBot="1" x14ac:dyDescent="0.3">
      <c r="B27" s="19"/>
      <c r="C27" s="20"/>
      <c r="D27" s="21"/>
      <c r="E27" s="19"/>
      <c r="F27" s="20"/>
      <c r="G27" s="21"/>
    </row>
    <row r="28" spans="2:9" ht="15.75" thickBot="1" x14ac:dyDescent="0.3">
      <c r="B28" s="12" t="s">
        <v>12</v>
      </c>
      <c r="C28" s="13" t="s">
        <v>1</v>
      </c>
      <c r="D28" s="14" t="s">
        <v>1</v>
      </c>
      <c r="E28" s="12" t="s">
        <v>12</v>
      </c>
      <c r="F28" s="13" t="s">
        <v>1</v>
      </c>
      <c r="G28" s="14" t="s">
        <v>1</v>
      </c>
    </row>
    <row r="29" spans="2:9" x14ac:dyDescent="0.25">
      <c r="B29" s="19"/>
      <c r="C29" s="20"/>
      <c r="D29" s="21"/>
      <c r="E29" s="19"/>
      <c r="F29" s="20"/>
      <c r="G29" s="21"/>
    </row>
    <row r="30" spans="2:9" x14ac:dyDescent="0.25">
      <c r="B30" s="19" t="s">
        <v>2</v>
      </c>
      <c r="C30" s="20"/>
      <c r="D30" s="21">
        <f>D35</f>
        <v>2902211000</v>
      </c>
      <c r="E30" s="19" t="s">
        <v>20</v>
      </c>
      <c r="F30" s="20"/>
      <c r="G30" s="21">
        <f>G7</f>
        <v>2582995000</v>
      </c>
    </row>
    <row r="31" spans="2:9" x14ac:dyDescent="0.25">
      <c r="B31" s="19" t="s">
        <v>4</v>
      </c>
      <c r="C31" s="20"/>
      <c r="D31" s="21">
        <f>D7</f>
        <v>2538448000</v>
      </c>
      <c r="E31" s="19" t="s">
        <v>3</v>
      </c>
      <c r="F31" s="20"/>
      <c r="G31" s="21">
        <f>G14</f>
        <v>233675000</v>
      </c>
    </row>
    <row r="32" spans="2:9" x14ac:dyDescent="0.25">
      <c r="B32" s="19" t="s">
        <v>6</v>
      </c>
      <c r="C32" s="20"/>
      <c r="D32" s="21">
        <f>D14</f>
        <v>149709000</v>
      </c>
      <c r="E32" s="19" t="s">
        <v>21</v>
      </c>
      <c r="F32" s="20"/>
      <c r="G32" s="21">
        <f>G19</f>
        <v>85541000</v>
      </c>
    </row>
    <row r="33" spans="2:7" x14ac:dyDescent="0.25">
      <c r="B33" s="19" t="s">
        <v>7</v>
      </c>
      <c r="C33" s="20"/>
      <c r="D33" s="21">
        <f>D23</f>
        <v>312845000</v>
      </c>
      <c r="E33" s="1" t="s">
        <v>13</v>
      </c>
      <c r="F33" s="2"/>
      <c r="G33" s="3">
        <f>SUM(G30:G32)</f>
        <v>2902211000</v>
      </c>
    </row>
    <row r="34" spans="2:7" x14ac:dyDescent="0.25">
      <c r="B34" s="19" t="s">
        <v>8</v>
      </c>
      <c r="C34" s="20"/>
      <c r="D34" s="21">
        <f>D25</f>
        <v>-98791000</v>
      </c>
      <c r="E34" s="19" t="s">
        <v>14</v>
      </c>
      <c r="F34" s="20"/>
      <c r="G34" s="21">
        <v>0</v>
      </c>
    </row>
    <row r="35" spans="2:7" x14ac:dyDescent="0.25">
      <c r="B35" s="1" t="s">
        <v>16</v>
      </c>
      <c r="C35" s="2"/>
      <c r="D35" s="3">
        <f>SUM(D31:D34)</f>
        <v>2902211000</v>
      </c>
      <c r="E35" s="19"/>
      <c r="F35" s="20"/>
      <c r="G35" s="21"/>
    </row>
    <row r="36" spans="2:7" x14ac:dyDescent="0.25">
      <c r="B36" s="19" t="s">
        <v>17</v>
      </c>
      <c r="C36" s="20"/>
      <c r="D36" s="21">
        <v>0</v>
      </c>
      <c r="E36" s="19"/>
      <c r="F36" s="20"/>
      <c r="G36" s="21"/>
    </row>
    <row r="37" spans="2:7" ht="15.75" thickBot="1" x14ac:dyDescent="0.3">
      <c r="B37" s="16" t="s">
        <v>15</v>
      </c>
      <c r="C37" s="25"/>
      <c r="D37" s="15">
        <f>D35+D36</f>
        <v>2902211000</v>
      </c>
      <c r="E37" s="16" t="s">
        <v>15</v>
      </c>
      <c r="F37" s="17"/>
      <c r="G37" s="15">
        <f>G33</f>
        <v>2902211000</v>
      </c>
    </row>
    <row r="38" spans="2:7" x14ac:dyDescent="0.25">
      <c r="G38" s="26"/>
    </row>
    <row r="89" spans="2:8" x14ac:dyDescent="0.25">
      <c r="G89" s="18" t="s">
        <v>9</v>
      </c>
      <c r="H89" s="18">
        <v>2</v>
      </c>
    </row>
    <row r="90" spans="2:8" x14ac:dyDescent="0.25">
      <c r="B90" s="18" t="s">
        <v>10</v>
      </c>
    </row>
    <row r="92" spans="2:8" x14ac:dyDescent="0.25">
      <c r="B92" s="18" t="s">
        <v>11</v>
      </c>
      <c r="G92" s="27">
        <v>42997.75277777778</v>
      </c>
      <c r="H92" s="18">
        <v>5</v>
      </c>
    </row>
  </sheetData>
  <mergeCells count="3">
    <mergeCell ref="B4:D4"/>
    <mergeCell ref="E4:G4"/>
    <mergeCell ref="B3:G3"/>
  </mergeCells>
  <printOptions horizontalCentered="1"/>
  <pageMargins left="0.78740157480314965" right="0.23622047244094491" top="0.94488188976377963" bottom="0.74803149606299213" header="0.31496062992125984" footer="0.31496062992125984"/>
  <pageSetup paperSize="9" scale="59" firstPageNumber="227" orientation="portrait" useFirstPageNumber="1" r:id="rId1"/>
  <headerFooter>
    <oddHeader xml:space="preserve">&amp;L&amp;G&amp;C&amp;"-,Negrito"&amp;12MUNICÍPIO DE SANTOS
&amp;11PROJETO DE LEI ORÇAMENTÁRIA ANUAL 2019
DEMONSTRATIVO DA RECEITA E DESPESA SEGUNDO AS CATEGORIAS ECONÔMICAS&amp;"-,Regular"
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PLOA2019</vt:lpstr>
      <vt:lpstr>PLOA2019!Area_de_impressao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REBELO LIMA - Y0097510</dc:creator>
  <cp:lastModifiedBy>ROGERIO REBELO LIMA - Y0097510</cp:lastModifiedBy>
  <cp:lastPrinted>2018-09-21T19:05:14Z</cp:lastPrinted>
  <dcterms:created xsi:type="dcterms:W3CDTF">2017-09-19T22:22:15Z</dcterms:created>
  <dcterms:modified xsi:type="dcterms:W3CDTF">2018-09-21T19:05:15Z</dcterms:modified>
</cp:coreProperties>
</file>